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<sst xmlns="http://schemas.openxmlformats.org/spreadsheetml/2006/main" count="108" uniqueCount="23">
  <si>
    <t>ÖSSZESEN</t>
  </si>
  <si>
    <t>PÉNZTÁRAK</t>
  </si>
  <si>
    <t>BIZTOSÍTÓK - UNIT-LINKED TERMÉKEK</t>
  </si>
  <si>
    <t>BIZTOSÍTÓK - EGYÉB VAGYON</t>
  </si>
  <si>
    <t>EGYÉB</t>
  </si>
  <si>
    <t>Belföldi, nem alapokban kezelt vagyon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</si>
  <si>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</si>
  <si>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</si>
  <si>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</si>
  <si>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</si>
  <si>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</si>
  <si>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</si>
  <si>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</si>
  <si>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</si>
  <si>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</si>
  <si>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</si>
  <si>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</si>
  <si>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</si>
  <si>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</si>
  <si>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Dátum:  2005/09/30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</si>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</sst>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6">
      <selection activeCell="F26" sqref="F2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6" width="10.7109375" style="0" customWidth="1"/>
    <col min="7" max="7" width="7.140625" style="0" customWidth="1"/>
  </cols>
  <sheetData>
    <row r="1" spans="1:7" ht="23.25" thickBot="1">
      <c r="A1" s="45" t="s">
        <v>17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19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142.5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7" ht="15.75" customHeight="1" thickBot="1">
      <c r="A8" s="50" t="s">
        <v>5</v>
      </c>
      <c r="B8" s="51"/>
      <c r="C8" s="52" t="s">
        <v>20</v>
      </c>
      <c r="D8" s="52"/>
      <c r="E8" s="52"/>
      <c r="F8" s="52"/>
      <c r="G8" s="53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6</v>
      </c>
      <c r="B11" s="25"/>
      <c r="C11" s="25"/>
      <c r="D11" s="25"/>
      <c r="E11" s="25"/>
      <c r="F11" s="26"/>
      <c r="G11" s="5"/>
    </row>
    <row r="12" spans="1:7" ht="15">
      <c r="A12" s="27" t="s">
        <v>7</v>
      </c>
      <c r="B12" s="28">
        <v>14800.377814631203</v>
      </c>
      <c r="C12" s="29">
        <v>8394.956862631205</v>
      </c>
      <c r="D12" s="29">
        <v>266.3529569999995</v>
      </c>
      <c r="E12" s="29">
        <v>4502.1728760000005</v>
      </c>
      <c r="F12" s="29">
        <v>1636.8951189999996</v>
      </c>
      <c r="G12" s="5"/>
    </row>
    <row r="13" spans="1:7" ht="15">
      <c r="A13" s="27" t="s">
        <v>8</v>
      </c>
      <c r="B13" s="28">
        <v>267907.52888247557</v>
      </c>
      <c r="C13" s="29">
        <v>135101.29824192557</v>
      </c>
      <c r="D13" s="29">
        <v>20199.601208</v>
      </c>
      <c r="E13" s="29">
        <v>79474.955462</v>
      </c>
      <c r="F13" s="29">
        <v>33131.67397055001</v>
      </c>
      <c r="G13" s="5"/>
    </row>
    <row r="14" spans="1:7" ht="15">
      <c r="A14" s="27" t="s">
        <v>9</v>
      </c>
      <c r="B14" s="28">
        <v>1569052.518599214</v>
      </c>
      <c r="C14" s="29">
        <v>875949.7725957843</v>
      </c>
      <c r="D14" s="29">
        <v>84345.22777900001</v>
      </c>
      <c r="E14" s="29">
        <v>469677.9514444999</v>
      </c>
      <c r="F14" s="29">
        <v>139079.56677993</v>
      </c>
      <c r="G14" s="5"/>
    </row>
    <row r="15" spans="1:7" ht="15">
      <c r="A15" s="27" t="s">
        <v>10</v>
      </c>
      <c r="B15" s="28">
        <v>98640.12764200997</v>
      </c>
      <c r="C15" s="29">
        <v>72305.03401300998</v>
      </c>
      <c r="D15" s="29">
        <v>2087.50218</v>
      </c>
      <c r="E15" s="29">
        <v>20063.790616000002</v>
      </c>
      <c r="F15" s="29">
        <v>4183.800833000001</v>
      </c>
      <c r="G15" s="5"/>
    </row>
    <row r="16" spans="1:7" ht="15">
      <c r="A16" s="27" t="s">
        <v>11</v>
      </c>
      <c r="B16" s="28">
        <v>133965.60804139022</v>
      </c>
      <c r="C16" s="29">
        <v>82215.03743789022</v>
      </c>
      <c r="D16" s="29">
        <v>45590.803502</v>
      </c>
      <c r="E16" s="29">
        <v>4746.8360345</v>
      </c>
      <c r="F16" s="29">
        <v>1412.931067</v>
      </c>
      <c r="G16" s="5"/>
    </row>
    <row r="17" spans="1:7" ht="15.75" thickBot="1">
      <c r="A17" s="27" t="s">
        <v>12</v>
      </c>
      <c r="B17" s="28">
        <v>27176.605788076282</v>
      </c>
      <c r="C17" s="29">
        <v>23022.598263076285</v>
      </c>
      <c r="D17" s="29">
        <v>955.264798</v>
      </c>
      <c r="E17" s="29">
        <v>2263.323543</v>
      </c>
      <c r="F17" s="29">
        <v>935.419184</v>
      </c>
      <c r="G17" s="5"/>
    </row>
    <row r="18" spans="1:7" ht="15">
      <c r="A18" s="24" t="s">
        <v>13</v>
      </c>
      <c r="B18" s="30"/>
      <c r="C18" s="30"/>
      <c r="D18" s="30"/>
      <c r="E18" s="30"/>
      <c r="F18" s="31"/>
      <c r="G18" s="5"/>
    </row>
    <row r="19" spans="1:7" ht="15">
      <c r="A19" s="27" t="s">
        <v>7</v>
      </c>
      <c r="B19" s="28">
        <v>70.74646001317713</v>
      </c>
      <c r="C19" s="29">
        <v>17.37095481937712</v>
      </c>
      <c r="D19" s="29">
        <v>47.2755051938</v>
      </c>
      <c r="E19" s="29">
        <v>1.73</v>
      </c>
      <c r="F19" s="29">
        <v>4.37</v>
      </c>
      <c r="G19" s="5"/>
    </row>
    <row r="20" spans="1:7" ht="15">
      <c r="A20" s="27" t="s">
        <v>8</v>
      </c>
      <c r="B20" s="28">
        <v>1085.01</v>
      </c>
      <c r="C20" s="29">
        <v>49.79</v>
      </c>
      <c r="D20" s="29">
        <v>0</v>
      </c>
      <c r="E20" s="29">
        <v>1026.35</v>
      </c>
      <c r="F20" s="29">
        <v>8.87</v>
      </c>
      <c r="G20" s="5"/>
    </row>
    <row r="21" spans="1:7" ht="15">
      <c r="A21" s="27" t="s">
        <v>9</v>
      </c>
      <c r="B21" s="28">
        <v>6927.416</v>
      </c>
      <c r="C21" s="29">
        <v>883.0260000000001</v>
      </c>
      <c r="D21" s="29">
        <v>3185.09</v>
      </c>
      <c r="E21" s="29">
        <v>1015.16</v>
      </c>
      <c r="F21" s="29">
        <v>1844.14</v>
      </c>
      <c r="G21" s="5"/>
    </row>
    <row r="22" spans="1:7" ht="15">
      <c r="A22" s="27" t="s">
        <v>10</v>
      </c>
      <c r="B22" s="28">
        <v>8856.7903850823</v>
      </c>
      <c r="C22" s="29">
        <v>2208.35</v>
      </c>
      <c r="D22" s="29">
        <v>4958.4183814928</v>
      </c>
      <c r="E22" s="29">
        <v>1690.02</v>
      </c>
      <c r="F22" s="29">
        <v>0.0020035895000000002</v>
      </c>
      <c r="G22" s="5"/>
    </row>
    <row r="23" spans="1:7" ht="15">
      <c r="A23" s="27" t="s">
        <v>11</v>
      </c>
      <c r="B23" s="28">
        <v>152855.2978331611</v>
      </c>
      <c r="C23" s="29">
        <v>120213.16591991289</v>
      </c>
      <c r="D23" s="29">
        <v>25707.109694248196</v>
      </c>
      <c r="E23" s="29">
        <v>5760.094417</v>
      </c>
      <c r="F23" s="29">
        <v>1174.927802</v>
      </c>
      <c r="G23" s="5"/>
    </row>
    <row r="24" spans="1:7" ht="15.75" thickBot="1">
      <c r="A24" s="32" t="s">
        <v>12</v>
      </c>
      <c r="B24" s="28">
        <v>11.81</v>
      </c>
      <c r="C24" s="29">
        <v>9.69</v>
      </c>
      <c r="D24" s="29">
        <v>0</v>
      </c>
      <c r="E24" s="29">
        <v>0</v>
      </c>
      <c r="F24" s="29">
        <v>2.12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14</v>
      </c>
      <c r="B26" s="28">
        <v>358.61</v>
      </c>
      <c r="C26" s="29">
        <v>9.69</v>
      </c>
      <c r="D26" s="29">
        <v>0</v>
      </c>
      <c r="E26" s="29">
        <v>0</v>
      </c>
      <c r="F26" s="29">
        <v>348.92</v>
      </c>
      <c r="G26" s="5"/>
    </row>
    <row r="27" spans="1:7" ht="14.25">
      <c r="A27" s="33" t="s">
        <v>15</v>
      </c>
      <c r="B27" s="28">
        <v>148969.73327099998</v>
      </c>
      <c r="C27" s="29">
        <v>122301.903136</v>
      </c>
      <c r="D27" s="29">
        <v>14260.899963</v>
      </c>
      <c r="E27" s="29">
        <v>3790.927286</v>
      </c>
      <c r="F27" s="29">
        <v>8616.002886</v>
      </c>
      <c r="G27" s="5"/>
    </row>
    <row r="28" spans="1:7" ht="14.25">
      <c r="A28" s="33" t="s">
        <v>16</v>
      </c>
      <c r="B28" s="28">
        <v>49620.360020951</v>
      </c>
      <c r="C28" s="29">
        <v>20805.96124421</v>
      </c>
      <c r="D28" s="29">
        <v>23898.798507741</v>
      </c>
      <c r="E28" s="29">
        <v>4603.594386</v>
      </c>
      <c r="F28" s="29">
        <v>312.005883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28">
        <v>2281349.8374460535</v>
      </c>
      <c r="C30" s="28">
        <v>1320370.09028905</v>
      </c>
      <c r="D30" s="28">
        <v>187342.6460049348</v>
      </c>
      <c r="E30" s="28">
        <v>590222.3843929999</v>
      </c>
      <c r="F30" s="28">
        <v>183414.7167590695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spans="2:4" ht="12.75">
      <c r="B32" s="37"/>
      <c r="D32" s="37"/>
    </row>
    <row r="33" ht="12.75">
      <c r="B33" s="37"/>
    </row>
    <row r="34" spans="2:6" ht="12.75">
      <c r="B34" s="37"/>
      <c r="C34" s="61"/>
      <c r="D34" s="61"/>
      <c r="E34" s="61"/>
      <c r="F34" s="61"/>
    </row>
    <row r="35" ht="12.75">
      <c r="D35" s="62"/>
    </row>
    <row r="38" spans="2:3" ht="12.75">
      <c r="B38" s="37"/>
      <c r="C38" s="61"/>
    </row>
  </sheetData>
  <mergeCells count="4">
    <mergeCell ref="A1:G1"/>
    <mergeCell ref="D3:G3"/>
    <mergeCell ref="A8:B8"/>
    <mergeCell ref="C8:G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6">
      <selection activeCell="C28" sqref="C2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6" width="10.7109375" style="0" customWidth="1"/>
    <col min="7" max="7" width="7.140625" style="0" customWidth="1"/>
  </cols>
  <sheetData>
    <row r="1" spans="1:7" ht="23.25" thickBot="1">
      <c r="A1" s="45" t="s">
        <v>17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19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142.5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7" ht="15.75" customHeight="1" thickBot="1">
      <c r="A8" s="44" t="s">
        <v>5</v>
      </c>
      <c r="B8" s="54" t="s">
        <v>21</v>
      </c>
      <c r="C8" s="55"/>
      <c r="D8" s="55"/>
      <c r="E8" s="55"/>
      <c r="F8" s="55"/>
      <c r="G8" s="56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6</v>
      </c>
      <c r="B11" s="25"/>
      <c r="C11" s="25"/>
      <c r="D11" s="25"/>
      <c r="E11" s="25"/>
      <c r="F11" s="26"/>
      <c r="G11" s="5"/>
    </row>
    <row r="12" spans="1:7" ht="15">
      <c r="A12" s="27" t="s">
        <v>7</v>
      </c>
      <c r="B12" s="38">
        <f>vagyon!B12/vagyon!B$30</f>
        <v>0.006487552926648052</v>
      </c>
      <c r="C12" s="39">
        <f>vagyon!C12/vagyon!C$30</f>
        <v>0.006358033194158022</v>
      </c>
      <c r="D12" s="39">
        <f>vagyon!D12/vagyon!D$30</f>
        <v>0.0014217422603980063</v>
      </c>
      <c r="E12" s="39">
        <f>vagyon!E12/vagyon!E$30</f>
        <v>0.007627926346151972</v>
      </c>
      <c r="F12" s="39">
        <f>vagyon!F12/vagyon!F$30</f>
        <v>0.008924557134366691</v>
      </c>
      <c r="G12" s="5"/>
    </row>
    <row r="13" spans="1:7" ht="15">
      <c r="A13" s="27" t="s">
        <v>8</v>
      </c>
      <c r="B13" s="38">
        <f>vagyon!B13/vagyon!B$30</f>
        <v>0.11743377735630198</v>
      </c>
      <c r="C13" s="39">
        <f>vagyon!C13/vagyon!C$30</f>
        <v>0.10232078054142361</v>
      </c>
      <c r="D13" s="39">
        <f>vagyon!D13/vagyon!D$30</f>
        <v>0.10782169270454268</v>
      </c>
      <c r="E13" s="39">
        <f>vagyon!E13/vagyon!E$30</f>
        <v>0.13465256073561852</v>
      </c>
      <c r="F13" s="39">
        <f>vagyon!F13/vagyon!F$30</f>
        <v>0.18063803470073353</v>
      </c>
      <c r="G13" s="5"/>
    </row>
    <row r="14" spans="1:7" ht="15">
      <c r="A14" s="27" t="s">
        <v>9</v>
      </c>
      <c r="B14" s="38">
        <f>vagyon!B14/vagyon!B$30</f>
        <v>0.6877737437918559</v>
      </c>
      <c r="C14" s="39">
        <f>vagyon!C14/vagyon!C$30</f>
        <v>0.6634123107136007</v>
      </c>
      <c r="D14" s="39">
        <f>vagyon!D14/vagyon!D$30</f>
        <v>0.45021904823943965</v>
      </c>
      <c r="E14" s="39">
        <f>vagyon!E14/vagyon!E$30</f>
        <v>0.795764382822466</v>
      </c>
      <c r="F14" s="39">
        <f>vagyon!F14/vagyon!F$30</f>
        <v>0.7582792113820539</v>
      </c>
      <c r="G14" s="42"/>
    </row>
    <row r="15" spans="1:7" ht="15">
      <c r="A15" s="27" t="s">
        <v>10</v>
      </c>
      <c r="B15" s="38">
        <f>vagyon!B15/vagyon!B$30</f>
        <v>0.04323761574087932</v>
      </c>
      <c r="C15" s="39">
        <f>vagyon!C15/vagyon!C$30</f>
        <v>0.05476118744645394</v>
      </c>
      <c r="D15" s="39">
        <f>vagyon!D15/vagyon!D$30</f>
        <v>0.01114269614802501</v>
      </c>
      <c r="E15" s="39">
        <f>vagyon!E15/vagyon!E$30</f>
        <v>0.033993611808935585</v>
      </c>
      <c r="F15" s="39">
        <f>vagyon!F15/vagyon!F$30</f>
        <v>0.022810605969507736</v>
      </c>
      <c r="G15" s="5"/>
    </row>
    <row r="16" spans="1:7" ht="15">
      <c r="A16" s="27" t="s">
        <v>11</v>
      </c>
      <c r="B16" s="38">
        <f>vagyon!B16/vagyon!B$30</f>
        <v>0.05872208016608416</v>
      </c>
      <c r="C16" s="39">
        <f>vagyon!C16/vagyon!C$30</f>
        <v>0.062266661478140604</v>
      </c>
      <c r="D16" s="39">
        <f>vagyon!D16/vagyon!D$30</f>
        <v>0.2433551808636198</v>
      </c>
      <c r="E16" s="39">
        <f>vagyon!E16/vagyon!E$30</f>
        <v>0.00804245342097923</v>
      </c>
      <c r="F16" s="39">
        <f>vagyon!F16/vagyon!F$30</f>
        <v>0.007703477081700061</v>
      </c>
      <c r="G16" s="5"/>
    </row>
    <row r="17" spans="1:7" ht="15.75" thickBot="1">
      <c r="A17" s="27" t="s">
        <v>12</v>
      </c>
      <c r="B17" s="38">
        <f>vagyon!B17/vagyon!B$30</f>
        <v>0.01191251133079186</v>
      </c>
      <c r="C17" s="39">
        <f>vagyon!C17/vagyon!C$30</f>
        <v>0.017436473631446976</v>
      </c>
      <c r="D17" s="39">
        <f>vagyon!D17/vagyon!D$30</f>
        <v>0.005099024799590145</v>
      </c>
      <c r="E17" s="39">
        <f>vagyon!E17/vagyon!E$30</f>
        <v>0.0038346962142543285</v>
      </c>
      <c r="F17" s="39">
        <f>vagyon!F17/vagyon!F$30</f>
        <v>0.005100022509255628</v>
      </c>
      <c r="G17" s="5"/>
    </row>
    <row r="18" spans="1:7" ht="15">
      <c r="A18" s="24" t="s">
        <v>13</v>
      </c>
      <c r="B18" s="30"/>
      <c r="C18" s="30"/>
      <c r="D18" s="30"/>
      <c r="E18" s="30"/>
      <c r="F18" s="31"/>
      <c r="G18" s="5"/>
    </row>
    <row r="19" spans="1:7" ht="15">
      <c r="A19" s="27" t="s">
        <v>7</v>
      </c>
      <c r="B19" s="38">
        <f>vagyon!B19/vagyon!B$30</f>
        <v>3.1010789687730236E-05</v>
      </c>
      <c r="C19" s="39">
        <f>vagyon!C19/vagyon!C$30</f>
        <v>1.3156125655326182E-05</v>
      </c>
      <c r="D19" s="39">
        <f>vagyon!D19/vagyon!D$30</f>
        <v>0.0002523478033536193</v>
      </c>
      <c r="E19" s="39">
        <f>vagyon!E19/vagyon!E$30</f>
        <v>2.9310985922351573E-06</v>
      </c>
      <c r="F19" s="39">
        <f>vagyon!F19/vagyon!F$30</f>
        <v>2.3825787140845187E-05</v>
      </c>
      <c r="G19" s="5"/>
    </row>
    <row r="20" spans="1:7" ht="15">
      <c r="A20" s="27" t="s">
        <v>8</v>
      </c>
      <c r="B20" s="38">
        <f>vagyon!B20/vagyon!B$30</f>
        <v>0.0004756000075879011</v>
      </c>
      <c r="C20" s="39">
        <f>vagyon!C20/vagyon!C$30</f>
        <v>3.7709124408521084E-05</v>
      </c>
      <c r="D20" s="39">
        <f>vagyon!D20/vagyon!D$30</f>
        <v>0</v>
      </c>
      <c r="E20" s="39">
        <f>vagyon!E20/vagyon!E$30</f>
        <v>0.001738920832451187</v>
      </c>
      <c r="F20" s="39">
        <f>vagyon!F20/vagyon!F$30</f>
        <v>4.836035055819148E-05</v>
      </c>
      <c r="G20" s="5"/>
    </row>
    <row r="21" spans="1:7" ht="15">
      <c r="A21" s="27" t="s">
        <v>9</v>
      </c>
      <c r="B21" s="38">
        <f>vagyon!B21/vagyon!B$30</f>
        <v>0.00303654261450544</v>
      </c>
      <c r="C21" s="39">
        <f>vagyon!C21/vagyon!C$30</f>
        <v>0.0006687715864623165</v>
      </c>
      <c r="D21" s="39">
        <f>vagyon!D21/vagyon!D$30</f>
        <v>0.017001414616061854</v>
      </c>
      <c r="E21" s="39">
        <f>vagyon!E21/vagyon!E$30</f>
        <v>0.0017199618768170186</v>
      </c>
      <c r="F21" s="39">
        <f>vagyon!F21/vagyon!F$30</f>
        <v>0.010054482173436668</v>
      </c>
      <c r="G21" s="5"/>
    </row>
    <row r="22" spans="1:7" ht="15">
      <c r="A22" s="27" t="s">
        <v>10</v>
      </c>
      <c r="B22" s="38">
        <f>vagyon!B22/vagyon!B$30</f>
        <v>0.0038822587573843484</v>
      </c>
      <c r="C22" s="39">
        <f>vagyon!C22/vagyon!C$30</f>
        <v>0.0016725234964361825</v>
      </c>
      <c r="D22" s="39">
        <f>vagyon!D22/vagyon!D$30</f>
        <v>0.02646710979710509</v>
      </c>
      <c r="E22" s="39">
        <f>vagyon!E22/vagyon!E$30</f>
        <v>0.0028633614120515956</v>
      </c>
      <c r="F22" s="39">
        <f>vagyon!F22/vagyon!F$30</f>
        <v>1.0923820811128704E-08</v>
      </c>
      <c r="G22" s="5"/>
    </row>
    <row r="23" spans="1:7" ht="15">
      <c r="A23" s="27" t="s">
        <v>11</v>
      </c>
      <c r="B23" s="38">
        <f>vagyon!B23/vagyon!B$30</f>
        <v>0.06700212975852969</v>
      </c>
      <c r="C23" s="39">
        <f>vagyon!C23/vagyon!C$30</f>
        <v>0.09104505381032701</v>
      </c>
      <c r="D23" s="39">
        <f>vagyon!D23/vagyon!D$30</f>
        <v>0.13721974276786422</v>
      </c>
      <c r="E23" s="39">
        <f>vagyon!E23/vagyon!E$30</f>
        <v>0.009759193431682248</v>
      </c>
      <c r="F23" s="39">
        <f>vagyon!F23/vagyon!F$30</f>
        <v>0.006405853481993844</v>
      </c>
      <c r="G23" s="5"/>
    </row>
    <row r="24" spans="1:7" ht="15.75" thickBot="1">
      <c r="A24" s="32" t="s">
        <v>12</v>
      </c>
      <c r="B24" s="38">
        <f>vagyon!B24/vagyon!B$30</f>
        <v>5.176759743793248E-06</v>
      </c>
      <c r="C24" s="39">
        <f>vagyon!C24/vagyon!C$30</f>
        <v>7.338851486615169E-06</v>
      </c>
      <c r="D24" s="39">
        <f>vagyon!D24/vagyon!D$30</f>
        <v>0</v>
      </c>
      <c r="E24" s="39">
        <f>vagyon!E24/vagyon!E$30</f>
        <v>0</v>
      </c>
      <c r="F24" s="39">
        <f>vagyon!F24/vagyon!F$30</f>
        <v>1.1558505432172036E-05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14</v>
      </c>
      <c r="B26" s="38">
        <f>vagyon!B26/vagyon!B$30</f>
        <v>0.00015719202470124442</v>
      </c>
      <c r="C26" s="39">
        <f>vagyon!C26/vagyon!C$30</f>
        <v>7.338851486615169E-06</v>
      </c>
      <c r="D26" s="39">
        <f>vagyon!D26/vagyon!D$30</f>
        <v>0</v>
      </c>
      <c r="E26" s="39">
        <f>vagyon!E26/vagyon!E$30</f>
        <v>0</v>
      </c>
      <c r="F26" s="39">
        <f>vagyon!F26/vagyon!F$30</f>
        <v>0.0019023555261289938</v>
      </c>
      <c r="G26" s="5"/>
    </row>
    <row r="27" spans="1:7" ht="14.25">
      <c r="A27" s="33" t="s">
        <v>15</v>
      </c>
      <c r="B27" s="38">
        <f>vagyon!B27/vagyon!B$30</f>
        <v>0.06529894311946913</v>
      </c>
      <c r="C27" s="39">
        <f>vagyon!C27/vagyon!C$30</f>
        <v>0.09262698696031971</v>
      </c>
      <c r="D27" s="39">
        <f>vagyon!D27/vagyon!D$30</f>
        <v>0.07612201635405723</v>
      </c>
      <c r="E27" s="39">
        <f>vagyon!E27/vagyon!E$30</f>
        <v>0.0064228795556418765</v>
      </c>
      <c r="F27" s="39">
        <f>vagyon!F27/vagyon!F$30</f>
        <v>0.04697552649124572</v>
      </c>
      <c r="G27" s="42"/>
    </row>
    <row r="28" spans="1:7" ht="14.25">
      <c r="A28" s="33" t="s">
        <v>16</v>
      </c>
      <c r="B28" s="38">
        <f>vagyon!B28/vagyon!B$30</f>
        <v>0.021750438800083573</v>
      </c>
      <c r="C28" s="39">
        <f>vagyon!C28/vagyon!C$30</f>
        <v>0.015757673850106107</v>
      </c>
      <c r="D28" s="39">
        <f>vagyon!D28/vagyon!D$30</f>
        <v>0.12756731591754866</v>
      </c>
      <c r="E28" s="39">
        <f>vagyon!E28/vagyon!E$30</f>
        <v>0.007799762441633684</v>
      </c>
      <c r="F28" s="39">
        <f>vagyon!F28/vagyon!F$30</f>
        <v>0.001701095138455251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38">
        <f>SUM(B19:B24,B12:B17)</f>
        <v>1.0000000000000002</v>
      </c>
      <c r="C30" s="38">
        <f>SUM(C19:C24,C12:C17)</f>
        <v>0.9999999999999999</v>
      </c>
      <c r="D30" s="38">
        <f>SUM(D19:D24,D12:D17)</f>
        <v>1</v>
      </c>
      <c r="E30" s="38">
        <f>SUM(E19:E24,E12:E17)</f>
        <v>0.9999999999999999</v>
      </c>
      <c r="F30" s="38">
        <f>SUM(F19:F24,F12:F17)</f>
        <v>1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ht="12.75">
      <c r="B32" s="37"/>
    </row>
    <row r="33" ht="12.75">
      <c r="B33" s="37"/>
    </row>
  </sheetData>
  <mergeCells count="3">
    <mergeCell ref="B8:G8"/>
    <mergeCell ref="A1:G1"/>
    <mergeCell ref="D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6">
      <selection activeCell="A8" sqref="A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6" width="10.7109375" style="0" customWidth="1"/>
    <col min="7" max="7" width="7.140625" style="0" customWidth="1"/>
  </cols>
  <sheetData>
    <row r="1" spans="1:7" ht="23.25" thickBot="1">
      <c r="A1" s="45" t="s">
        <v>17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19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142.5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8" ht="15.75" customHeight="1" thickBot="1">
      <c r="A8" s="44" t="s">
        <v>5</v>
      </c>
      <c r="B8" s="57" t="s">
        <v>22</v>
      </c>
      <c r="C8" s="57"/>
      <c r="D8" s="57"/>
      <c r="E8" s="57"/>
      <c r="F8" s="57"/>
      <c r="G8" s="58"/>
      <c r="H8" s="43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6</v>
      </c>
      <c r="B11" s="25"/>
      <c r="C11" s="25"/>
      <c r="D11" s="25"/>
      <c r="E11" s="25"/>
      <c r="F11" s="26"/>
      <c r="G11" s="5"/>
    </row>
    <row r="12" spans="1:7" ht="15">
      <c r="A12" s="27" t="s">
        <v>7</v>
      </c>
      <c r="B12" s="38">
        <f>SUM(C12:F12)</f>
        <v>1</v>
      </c>
      <c r="C12" s="39">
        <f>vagyon!C12/vagyon!$B12</f>
        <v>0.5672123352372941</v>
      </c>
      <c r="D12" s="39">
        <f>vagyon!D12/vagyon!$B12</f>
        <v>0.01799636200750842</v>
      </c>
      <c r="E12" s="39">
        <f>vagyon!E12/vagyon!$B12</f>
        <v>0.30419310455367493</v>
      </c>
      <c r="F12" s="39">
        <f>vagyon!F12/vagyon!$B12</f>
        <v>0.11059819820152259</v>
      </c>
      <c r="G12" s="5"/>
    </row>
    <row r="13" spans="1:7" ht="15">
      <c r="A13" s="27" t="s">
        <v>8</v>
      </c>
      <c r="B13" s="38">
        <f aca="true" t="shared" si="0" ref="B13:B30">SUM(C13:F13)</f>
        <v>1</v>
      </c>
      <c r="C13" s="39">
        <f>vagyon!C13/vagyon!$B13</f>
        <v>0.5042833204631259</v>
      </c>
      <c r="D13" s="39">
        <f>vagyon!D13/vagyon!$B13</f>
        <v>0.07539766161951002</v>
      </c>
      <c r="E13" s="39">
        <f>vagyon!E13/vagyon!$B13</f>
        <v>0.29665069807300454</v>
      </c>
      <c r="F13" s="39">
        <f>vagyon!F13/vagyon!$B13</f>
        <v>0.12366831984435964</v>
      </c>
      <c r="G13" s="5"/>
    </row>
    <row r="14" spans="1:7" ht="15">
      <c r="A14" s="27" t="s">
        <v>9</v>
      </c>
      <c r="B14" s="38">
        <f t="shared" si="0"/>
        <v>1</v>
      </c>
      <c r="C14" s="39">
        <f>vagyon!C14/vagyon!$B14</f>
        <v>0.5582667005804219</v>
      </c>
      <c r="D14" s="39">
        <f>vagyon!D14/vagyon!$B14</f>
        <v>0.053755516006755454</v>
      </c>
      <c r="E14" s="39">
        <f>vagyon!E14/vagyon!$B14</f>
        <v>0.29933857909600703</v>
      </c>
      <c r="F14" s="39">
        <f>vagyon!F14/vagyon!$B14</f>
        <v>0.0886392043168157</v>
      </c>
      <c r="G14" s="5"/>
    </row>
    <row r="15" spans="1:7" ht="15">
      <c r="A15" s="27" t="s">
        <v>10</v>
      </c>
      <c r="B15" s="38">
        <f t="shared" si="0"/>
        <v>1</v>
      </c>
      <c r="C15" s="39">
        <f>vagyon!C15/vagyon!$B15</f>
        <v>0.7330184554852086</v>
      </c>
      <c r="D15" s="39">
        <f>vagyon!D15/vagyon!$B15</f>
        <v>0.021162808989624127</v>
      </c>
      <c r="E15" s="39">
        <f>vagyon!E15/vagyon!$B15</f>
        <v>0.20340394011670973</v>
      </c>
      <c r="F15" s="39">
        <f>vagyon!F15/vagyon!$B15</f>
        <v>0.04241479540845765</v>
      </c>
      <c r="G15" s="5"/>
    </row>
    <row r="16" spans="1:7" ht="15">
      <c r="A16" s="27" t="s">
        <v>11</v>
      </c>
      <c r="B16" s="38">
        <f t="shared" si="0"/>
        <v>1</v>
      </c>
      <c r="C16" s="39">
        <f>vagyon!C16/vagyon!$B16</f>
        <v>0.6137025662025803</v>
      </c>
      <c r="D16" s="39">
        <f>vagyon!D16/vagyon!$B16</f>
        <v>0.3403172214760836</v>
      </c>
      <c r="E16" s="39">
        <f>vagyon!E16/vagyon!$B16</f>
        <v>0.03543324368022433</v>
      </c>
      <c r="F16" s="39">
        <f>vagyon!F16/vagyon!$B16</f>
        <v>0.01054696864111167</v>
      </c>
      <c r="G16" s="5"/>
    </row>
    <row r="17" spans="1:7" ht="15.75" thickBot="1">
      <c r="A17" s="27" t="s">
        <v>12</v>
      </c>
      <c r="B17" s="38">
        <f t="shared" si="0"/>
        <v>1.0000000000000002</v>
      </c>
      <c r="C17" s="39">
        <f>vagyon!C17/vagyon!$B17</f>
        <v>0.8471476696761534</v>
      </c>
      <c r="D17" s="39">
        <f>vagyon!D17/vagyon!$B17</f>
        <v>0.03515026142150253</v>
      </c>
      <c r="E17" s="39">
        <f>vagyon!E17/vagyon!$B17</f>
        <v>0.0832820537137508</v>
      </c>
      <c r="F17" s="39">
        <f>vagyon!F17/vagyon!$B17</f>
        <v>0.03442001518859336</v>
      </c>
      <c r="G17" s="5"/>
    </row>
    <row r="18" spans="1:7" ht="15">
      <c r="A18" s="24" t="s">
        <v>13</v>
      </c>
      <c r="B18" s="30"/>
      <c r="C18" s="30"/>
      <c r="D18" s="30"/>
      <c r="E18" s="30"/>
      <c r="F18" s="31"/>
      <c r="G18" s="5"/>
    </row>
    <row r="19" spans="1:7" ht="15">
      <c r="A19" s="27" t="s">
        <v>7</v>
      </c>
      <c r="B19" s="38">
        <f t="shared" si="0"/>
        <v>0.9999999999999999</v>
      </c>
      <c r="C19" s="39">
        <f>vagyon!C19/vagyon!$B19</f>
        <v>0.2455381487093719</v>
      </c>
      <c r="D19" s="39">
        <f>vagyon!D19/vagyon!$B19</f>
        <v>0.6682384558180655</v>
      </c>
      <c r="E19" s="39">
        <f>vagyon!E19/vagyon!$B19</f>
        <v>0.024453520355333297</v>
      </c>
      <c r="F19" s="39">
        <f>vagyon!F19/vagyon!$B19</f>
        <v>0.061769875117229193</v>
      </c>
      <c r="G19" s="5"/>
    </row>
    <row r="20" spans="1:7" ht="15">
      <c r="A20" s="27" t="s">
        <v>8</v>
      </c>
      <c r="B20" s="38">
        <f>SUM(C20:F20)</f>
        <v>0.9999999999999999</v>
      </c>
      <c r="C20" s="39">
        <f>vagyon!C20/vagyon!$B20</f>
        <v>0.04588897798176975</v>
      </c>
      <c r="D20" s="39">
        <f>vagyon!D20/vagyon!$B20</f>
        <v>0</v>
      </c>
      <c r="E20" s="39">
        <f>vagyon!E20/vagyon!$B20</f>
        <v>0.9459359821568464</v>
      </c>
      <c r="F20" s="39">
        <f>vagyon!F20/vagyon!$B20</f>
        <v>0.008175039861383765</v>
      </c>
      <c r="G20" s="5"/>
    </row>
    <row r="21" spans="1:7" ht="15">
      <c r="A21" s="27" t="s">
        <v>9</v>
      </c>
      <c r="B21" s="38">
        <f t="shared" si="0"/>
        <v>1</v>
      </c>
      <c r="C21" s="39">
        <f>vagyon!C21/vagyon!$B21</f>
        <v>0.12746830852947189</v>
      </c>
      <c r="D21" s="39">
        <f>vagyon!D21/vagyon!$B21</f>
        <v>0.4597803856445174</v>
      </c>
      <c r="E21" s="39">
        <f>vagyon!E21/vagyon!$B21</f>
        <v>0.14654237597395622</v>
      </c>
      <c r="F21" s="39">
        <f>vagyon!F21/vagyon!$B21</f>
        <v>0.2662089298520545</v>
      </c>
      <c r="G21" s="5"/>
    </row>
    <row r="22" spans="1:7" ht="15">
      <c r="A22" s="27" t="s">
        <v>10</v>
      </c>
      <c r="B22" s="38">
        <f t="shared" si="0"/>
        <v>0.9999999999999999</v>
      </c>
      <c r="C22" s="39">
        <f>vagyon!C22/vagyon!$B22</f>
        <v>0.24933976124348337</v>
      </c>
      <c r="D22" s="39">
        <f>vagyon!D22/vagyon!$B22</f>
        <v>0.5598437092791967</v>
      </c>
      <c r="E22" s="39">
        <f>vagyon!E22/vagyon!$B22</f>
        <v>0.19081630325659962</v>
      </c>
      <c r="F22" s="39">
        <f>vagyon!F22/vagyon!$B22</f>
        <v>2.2622072024812656E-07</v>
      </c>
      <c r="G22" s="5"/>
    </row>
    <row r="23" spans="1:7" ht="15">
      <c r="A23" s="27" t="s">
        <v>11</v>
      </c>
      <c r="B23" s="38">
        <f t="shared" si="0"/>
        <v>0.9999999999999998</v>
      </c>
      <c r="C23" s="39">
        <f>vagyon!C23/vagyon!$B23</f>
        <v>0.7864507650308821</v>
      </c>
      <c r="D23" s="39">
        <f>vagyon!D23/vagyon!$B23</f>
        <v>0.16817938310719893</v>
      </c>
      <c r="E23" s="39">
        <f>vagyon!E23/vagyon!$B23</f>
        <v>0.037683315519014875</v>
      </c>
      <c r="F23" s="39">
        <f>vagyon!F23/vagyon!$B23</f>
        <v>0.007686536342903948</v>
      </c>
      <c r="G23" s="5"/>
    </row>
    <row r="24" spans="1:7" ht="15.75" thickBot="1">
      <c r="A24" s="32" t="s">
        <v>12</v>
      </c>
      <c r="B24" s="38">
        <f t="shared" si="0"/>
        <v>0.9999999999999999</v>
      </c>
      <c r="C24" s="39">
        <f>vagyon!C24/vagyon!$B24</f>
        <v>0.8204911092294664</v>
      </c>
      <c r="D24" s="39">
        <f>vagyon!D24/vagyon!$B24</f>
        <v>0</v>
      </c>
      <c r="E24" s="39">
        <f>vagyon!E24/vagyon!$B24</f>
        <v>0</v>
      </c>
      <c r="F24" s="39">
        <f>vagyon!F24/vagyon!$B24</f>
        <v>0.17950889077053345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14</v>
      </c>
      <c r="B26" s="38">
        <f t="shared" si="0"/>
        <v>1</v>
      </c>
      <c r="C26" s="39">
        <f>vagyon!C26/vagyon!$B26</f>
        <v>0.027020997741278825</v>
      </c>
      <c r="D26" s="39">
        <f>vagyon!D26/vagyon!$B26</f>
        <v>0</v>
      </c>
      <c r="E26" s="39">
        <f>vagyon!E26/vagyon!$B26</f>
        <v>0</v>
      </c>
      <c r="F26" s="39">
        <f>vagyon!F26/vagyon!$B26</f>
        <v>0.9729790022587211</v>
      </c>
      <c r="G26" s="5"/>
    </row>
    <row r="27" spans="1:7" ht="14.25">
      <c r="A27" s="33" t="s">
        <v>15</v>
      </c>
      <c r="B27" s="38">
        <f t="shared" si="0"/>
        <v>1.0000000000000002</v>
      </c>
      <c r="C27" s="39">
        <f>vagyon!C27/vagyon!$B27</f>
        <v>0.8209849104952958</v>
      </c>
      <c r="D27" s="39">
        <f>vagyon!D27/vagyon!$B27</f>
        <v>0.0957301839096209</v>
      </c>
      <c r="E27" s="39">
        <f>vagyon!E27/vagyon!$B27</f>
        <v>0.025447634245969224</v>
      </c>
      <c r="F27" s="39">
        <f>vagyon!F27/vagyon!$B27</f>
        <v>0.05783727134911426</v>
      </c>
      <c r="G27" s="5"/>
    </row>
    <row r="28" spans="1:7" ht="14.25">
      <c r="A28" s="33" t="s">
        <v>16</v>
      </c>
      <c r="B28" s="38">
        <f t="shared" si="0"/>
        <v>1.0000000000000002</v>
      </c>
      <c r="C28" s="39">
        <f>vagyon!C28/vagyon!$B28</f>
        <v>0.419302907827053</v>
      </c>
      <c r="D28" s="39">
        <f>vagyon!D28/vagyon!$B28</f>
        <v>0.48163291232974353</v>
      </c>
      <c r="E28" s="39">
        <f>vagyon!E28/vagyon!$B28</f>
        <v>0.09277631972150632</v>
      </c>
      <c r="F28" s="39">
        <f>vagyon!F28/vagyon!$B28</f>
        <v>0.006287860121697284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38">
        <f t="shared" si="0"/>
        <v>1.0000000000000002</v>
      </c>
      <c r="C30" s="38">
        <f>vagyon!C30/vagyon!$B30</f>
        <v>0.5787670389768849</v>
      </c>
      <c r="D30" s="38">
        <f>vagyon!D30/vagyon!$B30</f>
        <v>0.0821192098335356</v>
      </c>
      <c r="E30" s="38">
        <f>vagyon!E30/vagyon!$B30</f>
        <v>0.2587162980026542</v>
      </c>
      <c r="F30" s="38">
        <f>vagyon!F30/vagyon!$B30</f>
        <v>0.08039745318692564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ht="12.75">
      <c r="B32" s="37"/>
    </row>
    <row r="33" ht="12.75">
      <c r="B33" s="37"/>
    </row>
  </sheetData>
  <mergeCells count="3">
    <mergeCell ref="B8:G8"/>
    <mergeCell ref="A1:G1"/>
    <mergeCell ref="D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6">
      <selection activeCell="B33" sqref="B33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6" width="10.7109375" style="0" customWidth="1"/>
    <col min="7" max="7" width="7.140625" style="0" customWidth="1"/>
  </cols>
  <sheetData>
    <row r="1" spans="1:7" ht="23.25" thickBot="1">
      <c r="A1" s="45" t="s">
        <v>17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19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142.5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7" ht="15.75" customHeight="1" thickBot="1">
      <c r="A8" s="44" t="s">
        <v>5</v>
      </c>
      <c r="B8" s="59" t="s">
        <v>18</v>
      </c>
      <c r="C8" s="59"/>
      <c r="D8" s="59"/>
      <c r="E8" s="59"/>
      <c r="F8" s="59"/>
      <c r="G8" s="60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6</v>
      </c>
      <c r="B11" s="25"/>
      <c r="C11" s="25"/>
      <c r="D11" s="25"/>
      <c r="E11" s="25"/>
      <c r="F11" s="26"/>
      <c r="G11" s="5"/>
    </row>
    <row r="12" spans="1:7" ht="15">
      <c r="A12" s="27" t="s">
        <v>7</v>
      </c>
      <c r="B12" s="40">
        <v>-0.02467603798246054</v>
      </c>
      <c r="C12" s="41">
        <v>1.5789121167050784</v>
      </c>
      <c r="D12" s="41">
        <v>-0.8740638639649334</v>
      </c>
      <c r="E12" s="41">
        <v>-0.47268592798613407</v>
      </c>
      <c r="F12" s="41">
        <v>0.2922698679302258</v>
      </c>
      <c r="G12" s="5"/>
    </row>
    <row r="13" spans="1:7" ht="15">
      <c r="A13" s="27" t="s">
        <v>8</v>
      </c>
      <c r="B13" s="40">
        <v>-0.027773673750446592</v>
      </c>
      <c r="C13" s="41">
        <v>-0.018692814672318425</v>
      </c>
      <c r="D13" s="41">
        <v>0.1559729736433808</v>
      </c>
      <c r="E13" s="41">
        <v>-0.12224692507196311</v>
      </c>
      <c r="F13" s="41">
        <v>0.10925916565299332</v>
      </c>
      <c r="G13" s="5"/>
    </row>
    <row r="14" spans="1:7" ht="15">
      <c r="A14" s="27" t="s">
        <v>9</v>
      </c>
      <c r="B14" s="40">
        <v>0.07403858206317193</v>
      </c>
      <c r="C14" s="41">
        <v>0.08406277873594092</v>
      </c>
      <c r="D14" s="41">
        <v>0.09156584678953261</v>
      </c>
      <c r="E14" s="41">
        <v>0.07123044582449167</v>
      </c>
      <c r="F14" s="41">
        <v>0.014082190524468352</v>
      </c>
      <c r="G14" s="5"/>
    </row>
    <row r="15" spans="1:7" ht="15">
      <c r="A15" s="27" t="s">
        <v>10</v>
      </c>
      <c r="B15" s="40">
        <v>-0.012789274808518103</v>
      </c>
      <c r="C15" s="41">
        <v>-0.015269964386402157</v>
      </c>
      <c r="D15" s="41">
        <v>0.05986478409687601</v>
      </c>
      <c r="E15" s="41">
        <v>-0.011417560928230208</v>
      </c>
      <c r="F15" s="41">
        <v>-0.0101372503182795</v>
      </c>
      <c r="G15" s="5"/>
    </row>
    <row r="16" spans="1:7" ht="15">
      <c r="A16" s="27" t="s">
        <v>11</v>
      </c>
      <c r="B16" s="40">
        <v>0.027932126408713565</v>
      </c>
      <c r="C16" s="41">
        <v>-0.023807749024822633</v>
      </c>
      <c r="D16" s="41">
        <v>0.1540009091550687</v>
      </c>
      <c r="E16" s="41">
        <v>-0.05500411002323058</v>
      </c>
      <c r="F16" s="41">
        <v>-0.10310315370541057</v>
      </c>
      <c r="G16" s="5"/>
    </row>
    <row r="17" spans="1:7" ht="15.75" thickBot="1">
      <c r="A17" s="27" t="s">
        <v>12</v>
      </c>
      <c r="B17" s="40">
        <v>1.0390196870100858</v>
      </c>
      <c r="C17" s="41">
        <v>1.2666705136800314</v>
      </c>
      <c r="D17" s="41">
        <v>1.115859466731449</v>
      </c>
      <c r="E17" s="41">
        <v>0.040668404859554697</v>
      </c>
      <c r="F17" s="41">
        <v>0.7166622278565338</v>
      </c>
      <c r="G17" s="5"/>
    </row>
    <row r="18" spans="1:7" ht="15">
      <c r="A18" s="24" t="s">
        <v>13</v>
      </c>
      <c r="B18" s="30"/>
      <c r="C18" s="30"/>
      <c r="D18" s="30"/>
      <c r="E18" s="30"/>
      <c r="F18" s="31"/>
      <c r="G18" s="5"/>
    </row>
    <row r="19" spans="1:7" ht="15">
      <c r="A19" s="27" t="s">
        <v>7</v>
      </c>
      <c r="B19" s="40">
        <v>-0.6287151713838746</v>
      </c>
      <c r="C19" s="41">
        <v>-0.7398045677947024</v>
      </c>
      <c r="D19" s="41">
        <v>-0.5275313115145741</v>
      </c>
      <c r="E19" s="41">
        <v>-0.8125993304020125</v>
      </c>
      <c r="F19" s="41">
        <v>-0.6984466064768557</v>
      </c>
      <c r="G19" s="5"/>
    </row>
    <row r="20" spans="1:7" ht="15">
      <c r="A20" s="27" t="s">
        <v>8</v>
      </c>
      <c r="B20" s="40"/>
      <c r="C20" s="41"/>
      <c r="D20" s="41"/>
      <c r="E20" s="41"/>
      <c r="F20" s="41"/>
      <c r="G20" s="5"/>
    </row>
    <row r="21" spans="1:7" ht="15">
      <c r="A21" s="27" t="s">
        <v>9</v>
      </c>
      <c r="B21" s="40">
        <v>-0.04031963492242918</v>
      </c>
      <c r="C21" s="41">
        <v>-0.2070371738908544</v>
      </c>
      <c r="D21" s="41">
        <v>0.04101175855844752</v>
      </c>
      <c r="E21" s="41">
        <v>-0.2656737902525087</v>
      </c>
      <c r="F21" s="41">
        <v>0.10903280251484548</v>
      </c>
      <c r="G21" s="5"/>
    </row>
    <row r="22" spans="1:7" ht="15">
      <c r="A22" s="27" t="s">
        <v>10</v>
      </c>
      <c r="B22" s="40">
        <v>0.32151438892585715</v>
      </c>
      <c r="C22" s="41">
        <v>2.18762829023873</v>
      </c>
      <c r="D22" s="41">
        <v>0.013130100259235222</v>
      </c>
      <c r="E22" s="41">
        <v>0.5156453934623952</v>
      </c>
      <c r="F22" s="41">
        <v>-0.6406765173395021</v>
      </c>
      <c r="G22" s="5"/>
    </row>
    <row r="23" spans="1:7" ht="15">
      <c r="A23" s="27" t="s">
        <v>11</v>
      </c>
      <c r="B23" s="40">
        <v>0.23111722319931793</v>
      </c>
      <c r="C23" s="41">
        <v>0.1899827745224001</v>
      </c>
      <c r="D23" s="41">
        <v>0.5432072451737511</v>
      </c>
      <c r="E23" s="41">
        <v>0.015809130216638323</v>
      </c>
      <c r="F23" s="41">
        <v>0.45015294076299517</v>
      </c>
      <c r="G23" s="5"/>
    </row>
    <row r="24" spans="1:7" ht="15.75" thickBot="1">
      <c r="A24" s="32" t="s">
        <v>12</v>
      </c>
      <c r="B24" s="40">
        <v>-0.1584198246034052</v>
      </c>
      <c r="C24" s="41">
        <v>-0.21682464308412697</v>
      </c>
      <c r="D24" s="41"/>
      <c r="E24" s="41"/>
      <c r="F24" s="41">
        <v>0.2767875108866311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14</v>
      </c>
      <c r="B26" s="40">
        <v>24.554535697835888</v>
      </c>
      <c r="C26" s="41">
        <v>-0.21682464340062035</v>
      </c>
      <c r="D26" s="41"/>
      <c r="E26" s="41"/>
      <c r="F26" s="41">
        <v>209.13995202762422</v>
      </c>
      <c r="G26" s="5"/>
    </row>
    <row r="27" spans="1:7" ht="14.25">
      <c r="A27" s="33" t="s">
        <v>15</v>
      </c>
      <c r="B27" s="40">
        <v>0.11962789646305061</v>
      </c>
      <c r="C27" s="41">
        <v>0.1297367019229576</v>
      </c>
      <c r="D27" s="41">
        <v>0.1644004317385115</v>
      </c>
      <c r="E27" s="41">
        <v>-0.21103274732663158</v>
      </c>
      <c r="F27" s="41">
        <v>0.1126675498834222</v>
      </c>
      <c r="G27" s="5"/>
    </row>
    <row r="28" spans="1:7" ht="14.25">
      <c r="A28" s="33" t="s">
        <v>16</v>
      </c>
      <c r="B28" s="40">
        <v>0.26791692319840177</v>
      </c>
      <c r="C28" s="41">
        <v>0.2065061501393659</v>
      </c>
      <c r="D28" s="41">
        <v>0.3967217842530901</v>
      </c>
      <c r="E28" s="41">
        <v>0.010536689207020666</v>
      </c>
      <c r="F28" s="41">
        <v>0.3909772644104432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40">
        <v>0.06930798893830659</v>
      </c>
      <c r="C30" s="40">
        <v>0.0825679790567928</v>
      </c>
      <c r="D30" s="40">
        <v>0.14583427156029982</v>
      </c>
      <c r="E30" s="40">
        <v>0.029698148059847496</v>
      </c>
      <c r="F30" s="40">
        <v>0.03554335240068385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ht="12.75">
      <c r="B32" s="37"/>
    </row>
    <row r="33" ht="12.75">
      <c r="B33" s="37"/>
    </row>
  </sheetData>
  <mergeCells count="3">
    <mergeCell ref="B8:G8"/>
    <mergeCell ref="A1:G1"/>
    <mergeCell ref="D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2005-10-20T15:23:04Z</dcterms:modified>
  <cp:category/>
  <cp:version/>
  <cp:contentType/>
  <cp:contentStatus/>
</cp:coreProperties>
</file>