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<sst xmlns="http://schemas.openxmlformats.org/spreadsheetml/2006/main" count="112" uniqueCount="66">
  <si>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</si>
  <si>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</si>
  <si>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</si>
  <si>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</si>
  <si>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</si>
  <si>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</si>
  <si>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</si>
  <si>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</si>
  <si>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</si>
  <si>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</si>
  <si>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</si>
  <si>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</si>
  <si>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</si>
  <si>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</si>
  <si>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</si>
  <si>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</si>
  <si>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</si>
  <si>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</si>
  <si>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</si>
  <si>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</si>
  <si>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</si>
  <si>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</si>
  <si>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</si>
  <si>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</si>
  <si>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</si>
  <si>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</si>
  <si>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</si>
  <si>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</si>
  <si>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</si>
  <si>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</si>
  <si>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</si>
  <si>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</si>
  <si>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</si>
  <si>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</si>
  <si>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</si>
  <si>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</si>
  <si>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</si>
  <si>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</si>
  <si>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</si>
  <si>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</si>
  <si>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</si>
  <si>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</si>
  <si>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</si>
  <si>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</si>
  <si>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</si>
  <si>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</si>
  <si>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</si>
  <si>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</si>
  <si>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</si>
  <si>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</si>
  <si>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</si>
  <si>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</si>
  <si>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</si>
  <si>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</si>
  <si>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</si>
  <si>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</si>
  <si>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</si>
  <si>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</si>
  <si>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</si>
  <si>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</si>
  <si>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</si>
  <si>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</si>
  <si>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</si>
  <si>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</si>
  <si>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Kockázati és magántőke alapok</t>
  </si>
  <si>
    <t>Dátum:  2023/02/28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</si>
</sst>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%"/>
    <numFmt numFmtId="197" formatCode="_-* #,##0.0\ _F_B_-;\-* #,##0.0\ _F_B_-;_-* &quot;-&quot;??\ _F_B_-;_-@_-"/>
    <numFmt numFmtId="198" formatCode="0.000"/>
    <numFmt numFmtId="199" formatCode="_-* #,##0.000\ _F_B_-;\-* #,##0.000\ _F_B_-;_-* &quot;-&quot;??\ _F_B_-;_-@_-"/>
    <numFmt numFmtId="200" formatCode="_-* #,##0.0000\ _F_B_-;\-* #,##0.0000\ _F_B_-;_-* &quot;-&quot;??\ _F_B_-;_-@_-"/>
    <numFmt numFmtId="201" formatCode="_-* #,##0.00000\ _F_B_-;\-* #,##0.00000\ _F_B_-;_-* &quot;-&quot;??\ _F_B_-;_-@_-"/>
    <numFmt numFmtId="202" formatCode="_-* #,##0.000000\ _F_B_-;\-* #,##0.000000\ _F_B_-;_-* &quot;-&quot;??\ _F_B_-;_-@_-"/>
    <numFmt numFmtId="203" formatCode="_-* #,##0.0000000\ _F_B_-;\-* #,##0.0000000\ _F_B_-;_-* &quot;-&quot;??\ _F_B_-;_-@_-"/>
    <numFmt numFmtId="204" formatCode="_-* #,##0.00000000\ _F_B_-;\-* #,##0.00000000\ _F_B_-;_-* &quot;-&quot;??\ _F_B_-;_-@_-"/>
    <numFmt numFmtId="205" formatCode="_-* #,##0.000000000\ _F_B_-;\-* #,##0.000000000\ _F_B_-;_-* &quot;-&quot;??\ _F_B_-;_-@_-"/>
    <numFmt numFmtId="206" formatCode="_-* #,##0.0000000000\ _F_B_-;\-* #,##0.0000000000\ _F_B_-;_-* &quot;-&quot;??\ _F_B_-;_-@_-"/>
    <numFmt numFmtId="207" formatCode="_-* #,##0.00000000000\ _F_B_-;\-* #,##0.00000000000\ _F_B_-;_-* &quot;-&quot;??\ _F_B_-;_-@_-"/>
    <numFmt numFmtId="208" formatCode="_-* #,##0.000000000000\ _F_B_-;\-* #,##0.000000000000\ _F_B_-;_-* &quot;-&quot;??\ _F_B_-;_-@_-"/>
    <numFmt numFmtId="209" formatCode="_-* #,##0.0000000000000\ _F_B_-;\-* #,##0.0000000000000\ _F_B_-;_-* &quot;-&quot;??\ _F_B_-;_-@_-"/>
    <numFmt numFmtId="210" formatCode="0.000000"/>
    <numFmt numFmtId="211" formatCode="0.00000"/>
    <numFmt numFmtId="212" formatCode="0.0000"/>
    <numFmt numFmtId="213" formatCode="0.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90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90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90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90" fontId="6" fillId="0" borderId="0" xfId="0" applyNumberFormat="1" applyFont="1" applyAlignment="1">
      <alignment/>
    </xf>
    <xf numFmtId="3" fontId="6" fillId="0" borderId="24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24" xfId="0" applyNumberFormat="1" applyFont="1" applyFill="1" applyBorder="1" applyAlignment="1">
      <alignment vertical="center"/>
    </xf>
    <xf numFmtId="190" fontId="6" fillId="0" borderId="24" xfId="0" applyNumberFormat="1" applyFont="1" applyFill="1" applyBorder="1" applyAlignment="1">
      <alignment/>
    </xf>
    <xf numFmtId="190" fontId="6" fillId="0" borderId="0" xfId="0" applyNumberFormat="1" applyFont="1" applyAlignment="1">
      <alignment vertical="center"/>
    </xf>
    <xf numFmtId="190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6" fontId="6" fillId="0" borderId="0" xfId="64" applyNumberFormat="1" applyFont="1" applyAlignment="1">
      <alignment/>
    </xf>
    <xf numFmtId="190" fontId="6" fillId="0" borderId="0" xfId="0" applyNumberFormat="1" applyFont="1" applyFill="1" applyBorder="1" applyAlignment="1">
      <alignment vertical="center"/>
    </xf>
    <xf numFmtId="190" fontId="6" fillId="0" borderId="23" xfId="0" applyNumberFormat="1" applyFont="1" applyFill="1" applyBorder="1" applyAlignment="1">
      <alignment/>
    </xf>
    <xf numFmtId="9" fontId="6" fillId="0" borderId="0" xfId="64" applyFont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9" fontId="6" fillId="0" borderId="0" xfId="40" applyFont="1" applyAlignment="1">
      <alignment/>
    </xf>
    <xf numFmtId="209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38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96" fontId="6" fillId="0" borderId="0" xfId="64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64" applyFont="1" applyFill="1" applyBorder="1" applyAlignment="1">
      <alignment/>
    </xf>
    <xf numFmtId="197" fontId="6" fillId="0" borderId="0" xfId="40" applyNumberFormat="1" applyFont="1" applyFill="1" applyBorder="1" applyAlignment="1">
      <alignment/>
    </xf>
    <xf numFmtId="190" fontId="6" fillId="0" borderId="25" xfId="0" applyNumberFormat="1" applyFont="1" applyFill="1" applyBorder="1" applyAlignment="1">
      <alignment/>
    </xf>
    <xf numFmtId="190" fontId="6" fillId="0" borderId="24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90" fontId="17" fillId="0" borderId="0" xfId="0" applyNumberFormat="1" applyFont="1" applyFill="1" applyBorder="1" applyAlignment="1">
      <alignment vertical="center"/>
    </xf>
    <xf numFmtId="190" fontId="6" fillId="0" borderId="24" xfId="0" applyNumberFormat="1" applyFont="1" applyFill="1" applyBorder="1" applyAlignment="1">
      <alignment/>
    </xf>
    <xf numFmtId="190" fontId="6" fillId="0" borderId="24" xfId="0" applyNumberFormat="1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65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74"/>
      <c r="J11" s="66"/>
    </row>
    <row r="12" spans="1:12" ht="19.5" customHeight="1" thickBot="1">
      <c r="A12" s="39" t="s">
        <v>34</v>
      </c>
      <c r="B12" s="40"/>
      <c r="C12" s="41">
        <f>C14+C29+C51+C56+C65</f>
        <v>294</v>
      </c>
      <c r="D12" s="42"/>
      <c r="E12" s="79">
        <v>5777926.39635285</v>
      </c>
      <c r="F12" s="72"/>
      <c r="G12" s="79">
        <v>213634.203353332</v>
      </c>
      <c r="H12" s="13"/>
      <c r="I12" s="66"/>
      <c r="J12" s="66"/>
      <c r="K12" s="66"/>
      <c r="L12" s="66"/>
    </row>
    <row r="13" spans="1:10" ht="16.5" thickBot="1">
      <c r="A13" s="44"/>
      <c r="B13" s="11"/>
      <c r="C13" s="42"/>
      <c r="D13" s="42"/>
      <c r="E13" s="72"/>
      <c r="F13" s="72"/>
      <c r="G13" s="72"/>
      <c r="H13" s="13"/>
      <c r="I13" s="76"/>
      <c r="J13" s="77"/>
    </row>
    <row r="14" spans="1:16" ht="19.5" customHeight="1" thickBot="1">
      <c r="A14" s="45" t="s">
        <v>8</v>
      </c>
      <c r="B14" s="46"/>
      <c r="C14" s="41">
        <f>C15+C22</f>
        <v>4</v>
      </c>
      <c r="D14" s="42"/>
      <c r="E14" s="79">
        <v>348768.66063445696</v>
      </c>
      <c r="F14" s="72"/>
      <c r="G14" s="79">
        <v>8411.31298750556</v>
      </c>
      <c r="H14" s="13"/>
      <c r="J14" s="66"/>
      <c r="L14" s="66"/>
      <c r="P14" s="66"/>
    </row>
    <row r="15" spans="1:12" ht="15.75">
      <c r="A15" s="47" t="s">
        <v>9</v>
      </c>
      <c r="B15" s="48"/>
      <c r="C15" s="49">
        <f>SUM(C17:C20)</f>
        <v>1</v>
      </c>
      <c r="D15" s="42"/>
      <c r="E15" s="70">
        <v>18110.2330000032</v>
      </c>
      <c r="F15" s="72"/>
      <c r="G15" s="70">
        <v>2506.20688605553</v>
      </c>
      <c r="H15" s="13"/>
      <c r="J15" s="80"/>
      <c r="L15" s="80"/>
    </row>
    <row r="16" spans="1:16" ht="15.75">
      <c r="A16" s="44" t="s">
        <v>13</v>
      </c>
      <c r="B16" s="48"/>
      <c r="C16" s="42"/>
      <c r="D16" s="42"/>
      <c r="E16" s="99"/>
      <c r="F16" s="72"/>
      <c r="G16" s="72"/>
      <c r="H16" s="13"/>
      <c r="O16" s="73"/>
      <c r="P16" s="88"/>
    </row>
    <row r="17" spans="1:16" ht="15.75">
      <c r="A17" s="50" t="s">
        <v>14</v>
      </c>
      <c r="B17" s="48"/>
      <c r="C17" s="49">
        <v>0</v>
      </c>
      <c r="D17" s="42"/>
      <c r="E17" s="70">
        <v>0</v>
      </c>
      <c r="F17" s="72"/>
      <c r="G17" s="70">
        <v>0</v>
      </c>
      <c r="H17" s="13"/>
      <c r="I17" s="66"/>
      <c r="J17" s="72"/>
      <c r="K17" s="72"/>
      <c r="L17" s="72"/>
      <c r="M17" s="66"/>
      <c r="N17" s="66"/>
      <c r="O17" s="73"/>
      <c r="P17" s="88"/>
    </row>
    <row r="18" spans="1:16" ht="15.75">
      <c r="A18" s="56" t="s">
        <v>15</v>
      </c>
      <c r="B18" s="48"/>
      <c r="C18" s="49">
        <v>0</v>
      </c>
      <c r="D18" s="42"/>
      <c r="E18" s="70">
        <v>0</v>
      </c>
      <c r="F18" s="72"/>
      <c r="G18" s="70">
        <v>0</v>
      </c>
      <c r="H18" s="13"/>
      <c r="I18" s="66"/>
      <c r="J18" s="91"/>
      <c r="K18" s="66"/>
      <c r="L18" s="66"/>
      <c r="M18" s="66"/>
      <c r="N18" s="66"/>
      <c r="O18" s="73"/>
      <c r="P18" s="88"/>
    </row>
    <row r="19" spans="1:16" ht="15.75">
      <c r="A19" s="50" t="s">
        <v>16</v>
      </c>
      <c r="B19" s="48"/>
      <c r="C19" s="49">
        <v>1</v>
      </c>
      <c r="D19" s="42"/>
      <c r="E19" s="70">
        <v>18110.2330000032</v>
      </c>
      <c r="F19" s="72"/>
      <c r="G19" s="70">
        <v>2506.20688605553</v>
      </c>
      <c r="H19" s="13"/>
      <c r="J19" s="66"/>
      <c r="K19" s="66"/>
      <c r="L19" s="66"/>
      <c r="M19" s="66"/>
      <c r="N19" s="66"/>
      <c r="O19" s="73"/>
      <c r="P19" s="88"/>
    </row>
    <row r="20" spans="1:16" ht="15.75">
      <c r="A20" s="50" t="s">
        <v>17</v>
      </c>
      <c r="B20" s="48"/>
      <c r="C20" s="49">
        <v>0</v>
      </c>
      <c r="D20" s="42"/>
      <c r="E20" s="70">
        <v>0</v>
      </c>
      <c r="F20" s="72"/>
      <c r="G20" s="70">
        <v>0</v>
      </c>
      <c r="H20" s="13"/>
      <c r="J20" s="66"/>
      <c r="K20" s="66"/>
      <c r="L20" s="66"/>
      <c r="M20" s="66"/>
      <c r="N20" s="66"/>
      <c r="O20" s="73"/>
      <c r="P20" s="88"/>
    </row>
    <row r="21" spans="1:16" ht="15.75">
      <c r="A21" s="50"/>
      <c r="B21" s="48"/>
      <c r="C21" s="42"/>
      <c r="D21" s="42"/>
      <c r="E21" s="100"/>
      <c r="F21" s="100"/>
      <c r="G21" s="100"/>
      <c r="H21" s="13"/>
      <c r="J21" s="66"/>
      <c r="K21" s="66"/>
      <c r="L21" s="66"/>
      <c r="M21" s="66"/>
      <c r="N21" s="66"/>
      <c r="O21" s="73"/>
      <c r="P21" s="88"/>
    </row>
    <row r="22" spans="1:16" ht="15.75">
      <c r="A22" s="47" t="s">
        <v>39</v>
      </c>
      <c r="B22" s="48"/>
      <c r="C22" s="49">
        <f>SUM(C24:C27)</f>
        <v>3</v>
      </c>
      <c r="D22" s="42"/>
      <c r="E22" s="70">
        <v>330658.427634454</v>
      </c>
      <c r="F22" s="72"/>
      <c r="G22" s="70">
        <v>5905.10610145002</v>
      </c>
      <c r="H22" s="13"/>
      <c r="I22" s="66"/>
      <c r="O22" s="73"/>
      <c r="P22" s="88"/>
    </row>
    <row r="23" spans="1:16" ht="15.75">
      <c r="A23" s="44" t="s">
        <v>13</v>
      </c>
      <c r="B23" s="48"/>
      <c r="C23" s="42"/>
      <c r="D23" s="42"/>
      <c r="E23" s="72"/>
      <c r="F23" s="72"/>
      <c r="G23" s="72"/>
      <c r="H23" s="13"/>
      <c r="O23" s="73"/>
      <c r="P23" s="88"/>
    </row>
    <row r="24" spans="1:16" ht="15.75">
      <c r="A24" s="50" t="s">
        <v>14</v>
      </c>
      <c r="B24" s="51"/>
      <c r="C24" s="49">
        <v>2</v>
      </c>
      <c r="D24" s="42"/>
      <c r="E24" s="70">
        <v>312016.349281</v>
      </c>
      <c r="F24" s="72"/>
      <c r="G24" s="70">
        <v>5112.97151399008</v>
      </c>
      <c r="H24" s="55"/>
      <c r="J24" s="85"/>
      <c r="K24" s="85"/>
      <c r="L24" s="85"/>
      <c r="M24" s="85"/>
      <c r="N24" s="85"/>
      <c r="O24" s="73"/>
      <c r="P24" s="88"/>
    </row>
    <row r="25" spans="1:12" ht="15.75">
      <c r="A25" s="56" t="s">
        <v>15</v>
      </c>
      <c r="B25" s="51"/>
      <c r="C25" s="52">
        <v>0</v>
      </c>
      <c r="D25" s="53"/>
      <c r="E25" s="70">
        <v>0</v>
      </c>
      <c r="F25" s="78"/>
      <c r="G25" s="69">
        <v>0</v>
      </c>
      <c r="H25" s="55"/>
      <c r="I25" s="66"/>
      <c r="J25" s="85"/>
      <c r="K25" s="85"/>
      <c r="L25" s="85"/>
    </row>
    <row r="26" spans="1:12" ht="15.75">
      <c r="A26" s="50" t="s">
        <v>16</v>
      </c>
      <c r="B26" s="51"/>
      <c r="C26" s="52">
        <v>0</v>
      </c>
      <c r="D26" s="53"/>
      <c r="E26" s="69">
        <v>0</v>
      </c>
      <c r="F26" s="78"/>
      <c r="G26" s="69">
        <v>0</v>
      </c>
      <c r="H26" s="55"/>
      <c r="J26" s="85"/>
      <c r="K26" s="85"/>
      <c r="L26" s="85"/>
    </row>
    <row r="27" spans="1:12" ht="15.75">
      <c r="A27" s="50" t="s">
        <v>17</v>
      </c>
      <c r="B27" s="51"/>
      <c r="C27" s="52">
        <v>1</v>
      </c>
      <c r="D27" s="53"/>
      <c r="E27" s="69">
        <v>18642.078353454</v>
      </c>
      <c r="F27" s="78"/>
      <c r="G27" s="69">
        <v>792.134587459935</v>
      </c>
      <c r="H27" s="55"/>
      <c r="I27" s="66"/>
      <c r="J27" s="85"/>
      <c r="K27" s="85"/>
      <c r="L27" s="85"/>
    </row>
    <row r="28" spans="1:8" ht="16.5" thickBot="1">
      <c r="A28" s="47"/>
      <c r="B28" s="48"/>
      <c r="C28" s="42"/>
      <c r="D28" s="42"/>
      <c r="E28" s="72"/>
      <c r="F28" s="72"/>
      <c r="G28" s="72"/>
      <c r="H28" s="13"/>
    </row>
    <row r="29" spans="1:12" ht="19.5" customHeight="1" thickBot="1">
      <c r="A29" s="45" t="s">
        <v>10</v>
      </c>
      <c r="B29" s="46"/>
      <c r="C29" s="41">
        <f>C30+C37+C44</f>
        <v>72</v>
      </c>
      <c r="D29" s="42"/>
      <c r="E29" s="79">
        <v>3030192.94473514</v>
      </c>
      <c r="F29" s="72"/>
      <c r="G29" s="79">
        <v>215842.624726331</v>
      </c>
      <c r="H29" s="57"/>
      <c r="L29" s="43"/>
    </row>
    <row r="30" spans="1:14" ht="15.75">
      <c r="A30" s="47" t="s">
        <v>11</v>
      </c>
      <c r="B30" s="48"/>
      <c r="C30" s="49">
        <f>SUM(C32:C35)</f>
        <v>35</v>
      </c>
      <c r="D30" s="42"/>
      <c r="E30" s="70">
        <v>2649117.25071406</v>
      </c>
      <c r="F30" s="72"/>
      <c r="G30" s="70">
        <v>207785.720404519</v>
      </c>
      <c r="H30" s="13"/>
      <c r="K30" s="42"/>
      <c r="L30" s="82"/>
      <c r="M30" s="73"/>
      <c r="N30" s="73"/>
    </row>
    <row r="31" spans="1:13" ht="15.75">
      <c r="A31" s="44" t="s">
        <v>13</v>
      </c>
      <c r="B31" s="48"/>
      <c r="C31" s="42"/>
      <c r="D31" s="42"/>
      <c r="E31" s="72"/>
      <c r="F31" s="72"/>
      <c r="G31" s="72"/>
      <c r="H31" s="13"/>
      <c r="I31" s="73"/>
      <c r="J31" s="77"/>
      <c r="K31" s="42"/>
      <c r="L31" s="83"/>
      <c r="M31" s="73"/>
    </row>
    <row r="32" spans="1:14" ht="15.75">
      <c r="A32" s="50" t="s">
        <v>14</v>
      </c>
      <c r="B32" s="48"/>
      <c r="C32" s="49">
        <v>17</v>
      </c>
      <c r="D32" s="42"/>
      <c r="E32" s="70">
        <v>1818940.235933</v>
      </c>
      <c r="F32" s="72"/>
      <c r="G32" s="70">
        <v>154800.166018066</v>
      </c>
      <c r="H32" s="13"/>
      <c r="I32" s="73"/>
      <c r="J32" s="66"/>
      <c r="K32" s="66"/>
      <c r="L32" s="66"/>
      <c r="M32" s="66"/>
      <c r="N32" s="66"/>
    </row>
    <row r="33" spans="1:14" ht="15.75">
      <c r="A33" s="56" t="s">
        <v>15</v>
      </c>
      <c r="B33" s="48"/>
      <c r="C33" s="49">
        <v>7</v>
      </c>
      <c r="D33" s="42"/>
      <c r="E33" s="70">
        <v>305018.853560347</v>
      </c>
      <c r="F33" s="72"/>
      <c r="G33" s="70">
        <v>41207.079819497005</v>
      </c>
      <c r="H33" s="13"/>
      <c r="I33" s="73"/>
      <c r="J33" s="66"/>
      <c r="K33" s="66"/>
      <c r="L33" s="66"/>
      <c r="M33" s="66"/>
      <c r="N33" s="66"/>
    </row>
    <row r="34" spans="1:14" ht="15.75">
      <c r="A34" s="50" t="s">
        <v>16</v>
      </c>
      <c r="B34" s="48"/>
      <c r="C34" s="49">
        <v>6</v>
      </c>
      <c r="D34" s="42"/>
      <c r="E34" s="70">
        <v>106888.595391907</v>
      </c>
      <c r="F34" s="72"/>
      <c r="G34" s="70">
        <v>3075.4932959723</v>
      </c>
      <c r="H34" s="13"/>
      <c r="I34" s="73"/>
      <c r="J34" s="66"/>
      <c r="K34" s="66"/>
      <c r="L34" s="66"/>
      <c r="M34" s="66"/>
      <c r="N34" s="66"/>
    </row>
    <row r="35" spans="1:14" ht="15.75">
      <c r="A35" s="50" t="s">
        <v>17</v>
      </c>
      <c r="B35" s="48"/>
      <c r="C35" s="49">
        <v>5</v>
      </c>
      <c r="D35" s="42"/>
      <c r="E35" s="70">
        <v>418269.565828812</v>
      </c>
      <c r="F35" s="72"/>
      <c r="G35" s="70">
        <v>8702.98127098302</v>
      </c>
      <c r="H35" s="13"/>
      <c r="I35" s="73"/>
      <c r="J35" s="66"/>
      <c r="K35" s="66"/>
      <c r="L35" s="66"/>
      <c r="M35" s="66"/>
      <c r="N35" s="66"/>
    </row>
    <row r="36" spans="1:14" ht="15.75">
      <c r="A36" s="47"/>
      <c r="B36" s="48"/>
      <c r="C36" s="42"/>
      <c r="D36" s="42"/>
      <c r="E36" s="72"/>
      <c r="F36" s="72"/>
      <c r="G36" s="72"/>
      <c r="H36" s="13"/>
      <c r="J36" s="66"/>
      <c r="K36" s="66"/>
      <c r="L36" s="66"/>
      <c r="M36" s="66"/>
      <c r="N36" s="66"/>
    </row>
    <row r="37" spans="1:12" ht="15.75">
      <c r="A37" s="58" t="s">
        <v>12</v>
      </c>
      <c r="B37" s="51"/>
      <c r="C37" s="49">
        <f>SUM(C39:C42)</f>
        <v>17</v>
      </c>
      <c r="D37" s="42"/>
      <c r="E37" s="70">
        <v>288801.964616517</v>
      </c>
      <c r="F37" s="72"/>
      <c r="G37" s="70">
        <v>7852.79027172633</v>
      </c>
      <c r="H37" s="55"/>
      <c r="J37" s="59"/>
      <c r="K37" s="11"/>
      <c r="L37" s="84"/>
    </row>
    <row r="38" spans="1:12" ht="15.75">
      <c r="A38" s="44" t="s">
        <v>13</v>
      </c>
      <c r="B38" s="51"/>
      <c r="C38" s="53"/>
      <c r="D38" s="53"/>
      <c r="E38" s="78"/>
      <c r="F38" s="78"/>
      <c r="G38" s="78"/>
      <c r="H38" s="55"/>
      <c r="I38" s="59"/>
      <c r="J38" s="59"/>
      <c r="K38" s="11"/>
      <c r="L38" s="84"/>
    </row>
    <row r="39" spans="1:12" ht="15.75">
      <c r="A39" s="50" t="s">
        <v>14</v>
      </c>
      <c r="B39" s="51"/>
      <c r="C39" s="52">
        <v>13</v>
      </c>
      <c r="D39" s="53"/>
      <c r="E39" s="69">
        <v>125505.55909</v>
      </c>
      <c r="F39" s="78"/>
      <c r="G39" s="69">
        <v>6271.65859236681</v>
      </c>
      <c r="H39" s="55"/>
      <c r="I39" s="71"/>
      <c r="J39" s="59"/>
      <c r="K39" s="11"/>
      <c r="L39" s="83"/>
    </row>
    <row r="40" spans="1:12" ht="15.75">
      <c r="A40" s="93" t="s">
        <v>15</v>
      </c>
      <c r="B40" s="94"/>
      <c r="C40" s="95"/>
      <c r="D40" s="96"/>
      <c r="E40" s="69">
        <v>0</v>
      </c>
      <c r="F40" s="78"/>
      <c r="G40" s="69">
        <v>0</v>
      </c>
      <c r="H40" s="97"/>
      <c r="I40" s="71"/>
      <c r="J40" s="71"/>
      <c r="K40" s="11"/>
      <c r="L40" s="83"/>
    </row>
    <row r="41" spans="1:12" ht="15.75">
      <c r="A41" s="50" t="s">
        <v>16</v>
      </c>
      <c r="B41" s="51"/>
      <c r="C41" s="52"/>
      <c r="D41" s="53"/>
      <c r="E41" s="69">
        <v>0</v>
      </c>
      <c r="F41" s="78"/>
      <c r="G41" s="69">
        <v>0</v>
      </c>
      <c r="H41" s="55"/>
      <c r="I41" s="71"/>
      <c r="J41" s="71"/>
      <c r="K41" s="11"/>
      <c r="L41" s="84"/>
    </row>
    <row r="42" spans="1:12" ht="15.75">
      <c r="A42" s="50" t="s">
        <v>17</v>
      </c>
      <c r="B42" s="51"/>
      <c r="C42" s="52">
        <v>4</v>
      </c>
      <c r="D42" s="53"/>
      <c r="E42" s="69">
        <v>163296.405526517</v>
      </c>
      <c r="F42" s="78"/>
      <c r="G42" s="69">
        <v>1581.13167935951</v>
      </c>
      <c r="H42" s="55"/>
      <c r="I42" s="59"/>
      <c r="J42" s="71"/>
      <c r="K42" s="11"/>
      <c r="L42" s="84"/>
    </row>
    <row r="43" spans="1:12" ht="15.75">
      <c r="A43" s="50"/>
      <c r="B43" s="51"/>
      <c r="C43" s="53"/>
      <c r="D43" s="53"/>
      <c r="E43" s="78"/>
      <c r="F43" s="78"/>
      <c r="G43" s="78"/>
      <c r="H43" s="55"/>
      <c r="I43" s="59"/>
      <c r="J43" s="71"/>
      <c r="K43" s="11"/>
      <c r="L43" s="84"/>
    </row>
    <row r="44" spans="1:12" ht="15.75">
      <c r="A44" s="58" t="s">
        <v>43</v>
      </c>
      <c r="B44" s="51"/>
      <c r="C44" s="49">
        <f>SUM(C46:C49)</f>
        <v>20</v>
      </c>
      <c r="D44" s="42"/>
      <c r="E44" s="70">
        <v>92273.729404558</v>
      </c>
      <c r="F44" s="72"/>
      <c r="G44" s="70">
        <v>204.114050085809</v>
      </c>
      <c r="H44" s="55"/>
      <c r="I44" s="59"/>
      <c r="J44" s="71"/>
      <c r="K44" s="11"/>
      <c r="L44" s="84"/>
    </row>
    <row r="45" spans="1:12" ht="15.75">
      <c r="A45" s="44" t="s">
        <v>13</v>
      </c>
      <c r="B45" s="51"/>
      <c r="C45" s="53"/>
      <c r="D45" s="53"/>
      <c r="E45" s="78"/>
      <c r="F45" s="78"/>
      <c r="G45" s="78"/>
      <c r="H45" s="55"/>
      <c r="I45" s="59"/>
      <c r="J45" s="71"/>
      <c r="K45" s="11"/>
      <c r="L45" s="84"/>
    </row>
    <row r="46" spans="1:12" ht="15.75">
      <c r="A46" s="50" t="s">
        <v>14</v>
      </c>
      <c r="B46" s="51"/>
      <c r="C46" s="52">
        <v>9</v>
      </c>
      <c r="D46" s="53"/>
      <c r="E46" s="69">
        <v>29389.202656</v>
      </c>
      <c r="F46" s="78"/>
      <c r="G46" s="69">
        <v>1634.95374007915</v>
      </c>
      <c r="H46" s="55"/>
      <c r="I46" s="59"/>
      <c r="J46" s="71"/>
      <c r="K46" s="11"/>
      <c r="L46" s="84"/>
    </row>
    <row r="47" spans="1:12" ht="15.75">
      <c r="A47" s="56" t="s">
        <v>15</v>
      </c>
      <c r="B47" s="51"/>
      <c r="C47" s="52">
        <v>2</v>
      </c>
      <c r="D47" s="53"/>
      <c r="E47" s="69">
        <v>2049.2728853079902</v>
      </c>
      <c r="F47" s="78"/>
      <c r="G47" s="69">
        <v>52.6712210255226</v>
      </c>
      <c r="H47" s="55"/>
      <c r="I47" s="59"/>
      <c r="J47" s="71"/>
      <c r="K47" s="11"/>
      <c r="L47" s="84"/>
    </row>
    <row r="48" spans="1:12" ht="15.75">
      <c r="A48" s="50" t="s">
        <v>16</v>
      </c>
      <c r="B48" s="51"/>
      <c r="C48" s="52">
        <v>1</v>
      </c>
      <c r="D48" s="53"/>
      <c r="E48" s="69">
        <v>3162.72279755949</v>
      </c>
      <c r="F48" s="78"/>
      <c r="G48" s="69">
        <v>211.543245273772</v>
      </c>
      <c r="H48" s="55"/>
      <c r="I48" s="59"/>
      <c r="J48" s="71"/>
      <c r="K48" s="11"/>
      <c r="L48" s="84"/>
    </row>
    <row r="49" spans="1:12" ht="15.75">
      <c r="A49" s="50" t="s">
        <v>17</v>
      </c>
      <c r="B49" s="51"/>
      <c r="C49" s="52">
        <v>8</v>
      </c>
      <c r="D49" s="53"/>
      <c r="E49" s="69">
        <v>57672.5310656905</v>
      </c>
      <c r="F49" s="78"/>
      <c r="G49" s="69">
        <v>-1695.05415629264</v>
      </c>
      <c r="H49" s="55"/>
      <c r="I49" s="59"/>
      <c r="J49" s="71"/>
      <c r="K49" s="11"/>
      <c r="L49" s="84"/>
    </row>
    <row r="50" spans="1:12" ht="16.5" thickBot="1">
      <c r="A50" s="10"/>
      <c r="B50" s="46"/>
      <c r="C50" s="42"/>
      <c r="D50" s="42"/>
      <c r="E50" s="72"/>
      <c r="F50" s="72"/>
      <c r="G50" s="72"/>
      <c r="H50" s="13"/>
      <c r="K50" s="11"/>
      <c r="L50" s="83"/>
    </row>
    <row r="51" spans="1:12" ht="19.5" customHeight="1" thickBot="1">
      <c r="A51" s="45" t="s">
        <v>18</v>
      </c>
      <c r="B51" s="46"/>
      <c r="C51" s="41">
        <f>SUM(C52:C54)</f>
        <v>100</v>
      </c>
      <c r="D51" s="42" t="s">
        <v>0</v>
      </c>
      <c r="E51" s="79">
        <v>1677741.84182615</v>
      </c>
      <c r="F51" s="72"/>
      <c r="G51" s="79">
        <v>-3185.86230832473</v>
      </c>
      <c r="H51" s="13"/>
      <c r="J51" s="66"/>
      <c r="K51" s="11"/>
      <c r="L51" s="83"/>
    </row>
    <row r="52" spans="1:12" ht="15.75" customHeight="1">
      <c r="A52" s="47" t="s">
        <v>19</v>
      </c>
      <c r="B52" s="46"/>
      <c r="C52" s="49">
        <v>31</v>
      </c>
      <c r="D52" s="42"/>
      <c r="E52" s="70">
        <v>480004.11040096503</v>
      </c>
      <c r="F52" s="72"/>
      <c r="G52" s="70">
        <v>-4885.16224587167</v>
      </c>
      <c r="H52" s="13"/>
      <c r="I52" s="66"/>
      <c r="J52" s="72"/>
      <c r="K52" s="11"/>
      <c r="L52" s="83"/>
    </row>
    <row r="53" spans="1:12" ht="15.75" customHeight="1">
      <c r="A53" s="47" t="s">
        <v>20</v>
      </c>
      <c r="B53" s="46"/>
      <c r="C53" s="49">
        <v>46</v>
      </c>
      <c r="D53" s="42"/>
      <c r="E53" s="70">
        <v>952808.677677496</v>
      </c>
      <c r="F53" s="72"/>
      <c r="G53" s="70">
        <v>7303.5398321760795</v>
      </c>
      <c r="H53" s="13"/>
      <c r="J53" s="72"/>
      <c r="K53" s="11"/>
      <c r="L53" s="83"/>
    </row>
    <row r="54" spans="1:12" ht="15.75" customHeight="1">
      <c r="A54" s="47" t="s">
        <v>44</v>
      </c>
      <c r="B54" s="46"/>
      <c r="C54" s="49">
        <v>23</v>
      </c>
      <c r="D54" s="42"/>
      <c r="E54" s="70">
        <v>244929.05374769698</v>
      </c>
      <c r="F54" s="72"/>
      <c r="G54" s="70">
        <v>-5604.23989462914</v>
      </c>
      <c r="H54" s="13"/>
      <c r="J54" s="43"/>
      <c r="K54" s="11"/>
      <c r="L54" s="83"/>
    </row>
    <row r="55" spans="1:12" ht="19.5" customHeight="1" thickBot="1">
      <c r="A55" s="60"/>
      <c r="B55" s="46"/>
      <c r="C55" s="42"/>
      <c r="D55" s="42"/>
      <c r="E55" s="72"/>
      <c r="F55" s="72"/>
      <c r="G55" s="72"/>
      <c r="H55" s="13"/>
      <c r="K55" s="11"/>
      <c r="L55" s="11"/>
    </row>
    <row r="56" spans="1:12" ht="19.5" customHeight="1" thickBot="1">
      <c r="A56" s="45" t="s">
        <v>21</v>
      </c>
      <c r="B56" s="46"/>
      <c r="C56" s="41">
        <f>SUM(C58:C63)</f>
        <v>118</v>
      </c>
      <c r="D56" s="42"/>
      <c r="E56" s="79">
        <v>721222.9491570981</v>
      </c>
      <c r="F56" s="72"/>
      <c r="G56" s="79">
        <v>-7433.8720521797395</v>
      </c>
      <c r="H56" s="57"/>
      <c r="J56" s="66"/>
      <c r="K56" s="11"/>
      <c r="L56" s="82"/>
    </row>
    <row r="57" spans="1:9" ht="15.75">
      <c r="A57" s="44" t="s">
        <v>13</v>
      </c>
      <c r="B57" s="46"/>
      <c r="C57" s="42"/>
      <c r="D57" s="42"/>
      <c r="E57" s="101"/>
      <c r="F57" s="102"/>
      <c r="G57" s="102"/>
      <c r="H57" s="13"/>
      <c r="I57" s="66"/>
    </row>
    <row r="58" spans="1:14" ht="15.75">
      <c r="A58" s="50" t="s">
        <v>14</v>
      </c>
      <c r="B58" s="46"/>
      <c r="C58" s="49">
        <v>10</v>
      </c>
      <c r="D58" s="42"/>
      <c r="E58" s="69">
        <v>35505.904199</v>
      </c>
      <c r="F58" s="78"/>
      <c r="G58" s="69">
        <v>-184.25370127418398</v>
      </c>
      <c r="H58" s="13"/>
      <c r="I58" s="66"/>
      <c r="J58" s="66"/>
      <c r="K58" s="66"/>
      <c r="L58" s="66"/>
      <c r="M58" s="66"/>
      <c r="N58" s="66"/>
    </row>
    <row r="59" spans="1:14" ht="15.75">
      <c r="A59" s="50" t="s">
        <v>40</v>
      </c>
      <c r="B59" s="46"/>
      <c r="C59" s="49">
        <v>19</v>
      </c>
      <c r="D59" s="42"/>
      <c r="E59" s="69">
        <v>192632.562607319</v>
      </c>
      <c r="F59" s="78"/>
      <c r="G59" s="69">
        <v>-1595.82699846801</v>
      </c>
      <c r="H59" s="13"/>
      <c r="I59" s="66"/>
      <c r="J59" s="78"/>
      <c r="K59" s="66"/>
      <c r="L59" s="66"/>
      <c r="M59" s="66"/>
      <c r="N59" s="66"/>
    </row>
    <row r="60" spans="1:14" ht="15.75">
      <c r="A60" s="50" t="s">
        <v>45</v>
      </c>
      <c r="B60" s="46"/>
      <c r="C60" s="49">
        <v>8</v>
      </c>
      <c r="D60" s="42"/>
      <c r="E60" s="70">
        <v>15850.696578363899</v>
      </c>
      <c r="F60" s="72"/>
      <c r="G60" s="70">
        <v>-1145.77126252513</v>
      </c>
      <c r="H60" s="13"/>
      <c r="I60" s="66"/>
      <c r="J60" s="66"/>
      <c r="K60" s="66"/>
      <c r="L60" s="66"/>
      <c r="M60" s="66"/>
      <c r="N60" s="66"/>
    </row>
    <row r="61" spans="1:14" ht="15.75">
      <c r="A61" s="50" t="s">
        <v>48</v>
      </c>
      <c r="B61" s="46"/>
      <c r="C61" s="49">
        <v>17</v>
      </c>
      <c r="D61" s="42"/>
      <c r="E61" s="70">
        <v>71481.7362695714</v>
      </c>
      <c r="F61" s="72"/>
      <c r="G61" s="70">
        <v>361.08560101021203</v>
      </c>
      <c r="H61" s="13"/>
      <c r="I61" s="66"/>
      <c r="J61" s="66"/>
      <c r="K61" s="66"/>
      <c r="L61" s="66"/>
      <c r="M61" s="66"/>
      <c r="N61" s="66"/>
    </row>
    <row r="62" spans="1:14" ht="15.75">
      <c r="A62" s="50" t="s">
        <v>46</v>
      </c>
      <c r="B62" s="46"/>
      <c r="C62" s="49">
        <v>25</v>
      </c>
      <c r="D62" s="42"/>
      <c r="E62" s="70">
        <v>200783.782424512</v>
      </c>
      <c r="F62" s="72"/>
      <c r="G62" s="70">
        <v>-1063.54729442024</v>
      </c>
      <c r="H62" s="13"/>
      <c r="I62" s="66"/>
      <c r="J62" s="66"/>
      <c r="K62" s="66"/>
      <c r="L62" s="66"/>
      <c r="M62" s="66"/>
      <c r="N62" s="66"/>
    </row>
    <row r="63" spans="1:14" ht="15.75">
      <c r="A63" s="50" t="s">
        <v>47</v>
      </c>
      <c r="B63" s="46"/>
      <c r="C63" s="49">
        <v>39</v>
      </c>
      <c r="D63" s="42"/>
      <c r="E63" s="69">
        <v>204968.26707832998</v>
      </c>
      <c r="F63" s="78"/>
      <c r="G63" s="69">
        <v>-3805.5583965023798</v>
      </c>
      <c r="H63" s="13"/>
      <c r="J63" s="66"/>
      <c r="K63" s="66"/>
      <c r="L63" s="66"/>
      <c r="M63" s="66"/>
      <c r="N63" s="66"/>
    </row>
    <row r="64" spans="1:14" ht="16.5" thickBot="1">
      <c r="A64" s="47"/>
      <c r="B64" s="46"/>
      <c r="C64" s="42"/>
      <c r="D64" s="42"/>
      <c r="E64" s="43"/>
      <c r="F64" s="43"/>
      <c r="G64" s="43"/>
      <c r="H64" s="13"/>
      <c r="I64" s="66"/>
      <c r="J64" s="66"/>
      <c r="K64" s="66"/>
      <c r="L64" s="84"/>
      <c r="M64" s="66"/>
      <c r="N64" s="66"/>
    </row>
    <row r="65" spans="1:10" ht="20.25" customHeight="1" thickBot="1">
      <c r="A65" s="45" t="s">
        <v>36</v>
      </c>
      <c r="B65" s="46"/>
      <c r="C65" s="41">
        <v>0</v>
      </c>
      <c r="D65" s="42"/>
      <c r="E65" s="79">
        <v>0</v>
      </c>
      <c r="F65" s="72"/>
      <c r="G65" s="79">
        <v>0</v>
      </c>
      <c r="H65" s="13"/>
      <c r="J65" s="66"/>
    </row>
    <row r="66" spans="1:10" ht="16.5" thickBot="1">
      <c r="A66" s="62"/>
      <c r="B66" s="63"/>
      <c r="C66" s="64"/>
      <c r="D66" s="64"/>
      <c r="E66" s="64"/>
      <c r="F66" s="64"/>
      <c r="G66" s="64"/>
      <c r="H66" s="23"/>
      <c r="J66" s="72"/>
    </row>
    <row r="67" spans="1:10" ht="15.75">
      <c r="A67" s="65"/>
      <c r="B67" s="11"/>
      <c r="C67" s="11"/>
      <c r="D67" s="11"/>
      <c r="E67" s="43"/>
      <c r="F67" s="43"/>
      <c r="G67" s="43"/>
      <c r="H67" s="11"/>
      <c r="J67" s="66"/>
    </row>
    <row r="68" spans="2:8" ht="15.75">
      <c r="B68" s="11"/>
      <c r="C68" s="11"/>
      <c r="D68" s="11"/>
      <c r="E68" s="43"/>
      <c r="F68" s="43"/>
      <c r="G68" s="43"/>
      <c r="H68" s="11"/>
    </row>
    <row r="69" spans="2:8" ht="15.75">
      <c r="B69" s="11"/>
      <c r="C69" s="11"/>
      <c r="D69" s="11"/>
      <c r="E69" s="43"/>
      <c r="F69" s="43"/>
      <c r="G69" s="43"/>
      <c r="H69" s="11"/>
    </row>
    <row r="70" spans="1:8" ht="15.75">
      <c r="A70" s="11"/>
      <c r="B70" s="11"/>
      <c r="C70" s="11"/>
      <c r="D70" s="11"/>
      <c r="E70" s="43"/>
      <c r="F70" s="43"/>
      <c r="G70" s="43"/>
      <c r="H70" s="11"/>
    </row>
    <row r="71" spans="1:8" ht="15.75">
      <c r="A71" s="11"/>
      <c r="B71" s="11"/>
      <c r="C71" s="42"/>
      <c r="D71" s="42"/>
      <c r="E71" s="54"/>
      <c r="F71" s="54"/>
      <c r="G71" s="54"/>
      <c r="H71" s="11"/>
    </row>
    <row r="72" spans="1:8" ht="15.75">
      <c r="A72" s="11"/>
      <c r="B72" s="11"/>
      <c r="C72" s="11"/>
      <c r="D72" s="11"/>
      <c r="E72" s="43"/>
      <c r="F72" s="43"/>
      <c r="G72" s="43"/>
      <c r="H72" s="11"/>
    </row>
    <row r="73" spans="1:8" ht="15.75">
      <c r="A73" s="11"/>
      <c r="B73" s="11"/>
      <c r="C73" s="11"/>
      <c r="D73" s="11"/>
      <c r="E73" s="43"/>
      <c r="F73" s="43"/>
      <c r="G73" s="43"/>
      <c r="H73" s="11"/>
    </row>
    <row r="74" spans="1:8" ht="15.75">
      <c r="A74" s="11"/>
      <c r="B74" s="11"/>
      <c r="C74" s="11"/>
      <c r="D74" s="11"/>
      <c r="E74" s="43"/>
      <c r="F74" s="43"/>
      <c r="G74" s="43"/>
      <c r="H74" s="11"/>
    </row>
    <row r="75" spans="5:7" ht="15.75">
      <c r="E75" s="66"/>
      <c r="F75" s="66"/>
      <c r="G75" s="66"/>
    </row>
    <row r="76" spans="5:7" ht="15.75">
      <c r="E76" s="66"/>
      <c r="F76" s="66"/>
      <c r="G76" s="66"/>
    </row>
    <row r="77" spans="5:7" ht="15.75">
      <c r="E77" s="66"/>
      <c r="F77" s="66"/>
      <c r="G77" s="66"/>
    </row>
    <row r="78" spans="5:7" ht="15.75">
      <c r="E78" s="66"/>
      <c r="F78" s="66"/>
      <c r="G78" s="66"/>
    </row>
    <row r="79" spans="5:7" ht="15.75">
      <c r="E79" s="66"/>
      <c r="F79" s="66"/>
      <c r="G79" s="66"/>
    </row>
    <row r="80" spans="5:7" ht="15.75">
      <c r="E80" s="66"/>
      <c r="F80" s="66"/>
      <c r="G80" s="66"/>
    </row>
    <row r="81" spans="5:7" ht="15.75">
      <c r="E81" s="66"/>
      <c r="F81" s="66"/>
      <c r="G81" s="66"/>
    </row>
    <row r="82" spans="5:7" ht="15.75">
      <c r="E82" s="66"/>
      <c r="F82" s="66"/>
      <c r="G82" s="66"/>
    </row>
    <row r="83" spans="5:7" ht="15.75">
      <c r="E83" s="66"/>
      <c r="F83" s="66"/>
      <c r="G83" s="66"/>
    </row>
    <row r="84" spans="5:7" ht="15.75">
      <c r="E84" s="66"/>
      <c r="F84" s="66"/>
      <c r="G84" s="66"/>
    </row>
    <row r="85" spans="5:7" ht="15.75">
      <c r="E85" s="66"/>
      <c r="F85" s="66"/>
      <c r="G85" s="66"/>
    </row>
    <row r="86" spans="5:7" ht="15.75">
      <c r="E86" s="66"/>
      <c r="F86" s="66"/>
      <c r="G86" s="66"/>
    </row>
    <row r="87" spans="5:7" ht="15.75">
      <c r="E87" s="66"/>
      <c r="F87" s="66"/>
      <c r="G87" s="66"/>
    </row>
    <row r="88" spans="5:7" ht="15.75">
      <c r="E88" s="66"/>
      <c r="F88" s="66"/>
      <c r="G88" s="66"/>
    </row>
    <row r="89" spans="5:7" ht="15.75">
      <c r="E89" s="66"/>
      <c r="F89" s="66"/>
      <c r="G89" s="66"/>
    </row>
    <row r="90" spans="5:7" ht="15.75">
      <c r="E90" s="66"/>
      <c r="F90" s="66"/>
      <c r="G90" s="66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2023/02/28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275</v>
      </c>
      <c r="D12" s="98"/>
      <c r="E12" s="79">
        <f>E14+E19+E24+E29+E34+E45</f>
        <v>4022364.2202360607</v>
      </c>
      <c r="F12" s="103"/>
      <c r="G12" s="79">
        <f>G14+G19+G24+G29+G34+G45</f>
        <v>14711.35176452184</v>
      </c>
      <c r="H12" s="13"/>
      <c r="J12" s="43"/>
      <c r="K12" s="43"/>
      <c r="L12" s="43"/>
      <c r="M12" s="11"/>
    </row>
    <row r="13" spans="1:13" ht="16.5" thickBot="1">
      <c r="A13" s="44"/>
      <c r="B13" s="11"/>
      <c r="C13" s="42"/>
      <c r="D13" s="43"/>
      <c r="E13" s="72"/>
      <c r="F13" s="72"/>
      <c r="G13" s="72"/>
      <c r="H13" s="13"/>
      <c r="J13" s="11"/>
      <c r="K13" s="11"/>
      <c r="L13" s="43"/>
      <c r="M13" s="11"/>
    </row>
    <row r="14" spans="1:13" ht="16.5" thickBot="1">
      <c r="A14" s="45" t="s">
        <v>50</v>
      </c>
      <c r="B14" s="48"/>
      <c r="C14" s="41">
        <f>SUM(C16:C17)</f>
        <v>10</v>
      </c>
      <c r="D14" s="43"/>
      <c r="E14" s="79">
        <v>76158.342083411</v>
      </c>
      <c r="F14" s="72"/>
      <c r="G14" s="79">
        <v>-154.832486019273</v>
      </c>
      <c r="H14" s="13"/>
      <c r="I14" s="66"/>
      <c r="J14" s="43"/>
      <c r="K14" s="11"/>
      <c r="L14" s="11"/>
      <c r="M14" s="11"/>
    </row>
    <row r="15" spans="1:13" ht="15.75">
      <c r="A15" s="44" t="s">
        <v>13</v>
      </c>
      <c r="B15" s="48"/>
      <c r="C15" s="42"/>
      <c r="D15" s="43"/>
      <c r="E15" s="72"/>
      <c r="F15" s="72"/>
      <c r="G15" s="72"/>
      <c r="H15" s="13"/>
      <c r="J15" s="11"/>
      <c r="K15" s="11"/>
      <c r="L15" s="11"/>
      <c r="M15" s="11"/>
    </row>
    <row r="16" spans="1:13" ht="15.75">
      <c r="A16" s="50" t="s">
        <v>27</v>
      </c>
      <c r="B16" s="48"/>
      <c r="C16" s="49">
        <v>10</v>
      </c>
      <c r="D16" s="43"/>
      <c r="E16" s="70">
        <v>76158.342083411</v>
      </c>
      <c r="F16" s="72"/>
      <c r="G16" s="70">
        <v>-154.832486019273</v>
      </c>
      <c r="H16" s="13"/>
      <c r="J16" s="72"/>
      <c r="K16" s="43"/>
      <c r="L16" s="11"/>
      <c r="M16" s="11"/>
    </row>
    <row r="17" spans="1:13" ht="15.75">
      <c r="A17" s="56" t="s">
        <v>28</v>
      </c>
      <c r="B17" s="48"/>
      <c r="C17" s="49"/>
      <c r="D17" s="43"/>
      <c r="E17" s="70"/>
      <c r="F17" s="72"/>
      <c r="G17" s="70"/>
      <c r="H17" s="13"/>
      <c r="J17" s="72"/>
      <c r="K17" s="43"/>
      <c r="L17" s="43"/>
      <c r="M17" s="11"/>
    </row>
    <row r="18" spans="1:13" ht="16.5" thickBot="1">
      <c r="A18" s="47"/>
      <c r="B18" s="48"/>
      <c r="C18" s="42"/>
      <c r="D18" s="43"/>
      <c r="E18" s="72"/>
      <c r="F18" s="72"/>
      <c r="G18" s="72"/>
      <c r="H18" s="13"/>
      <c r="J18" s="43"/>
      <c r="K18" s="43"/>
      <c r="L18" s="43"/>
      <c r="M18" s="11"/>
    </row>
    <row r="19" spans="1:13" ht="16.5" thickBot="1">
      <c r="A19" s="45" t="s">
        <v>51</v>
      </c>
      <c r="B19" s="48"/>
      <c r="C19" s="41">
        <f>SUM(C21:C22)</f>
        <v>118</v>
      </c>
      <c r="D19" s="43"/>
      <c r="E19" s="79">
        <v>1002769.04483953</v>
      </c>
      <c r="F19" s="72"/>
      <c r="G19" s="79">
        <v>-1619.9975399256598</v>
      </c>
      <c r="H19" s="13"/>
      <c r="I19" s="66"/>
      <c r="J19" s="43"/>
      <c r="K19" s="11"/>
      <c r="L19" s="11"/>
      <c r="M19" s="11"/>
    </row>
    <row r="20" spans="1:13" ht="15.75">
      <c r="A20" s="44" t="s">
        <v>13</v>
      </c>
      <c r="B20" s="48"/>
      <c r="C20" s="42"/>
      <c r="D20" s="43"/>
      <c r="E20" s="72"/>
      <c r="F20" s="72"/>
      <c r="G20" s="72"/>
      <c r="H20" s="13"/>
      <c r="J20" s="11"/>
      <c r="K20" s="11"/>
      <c r="L20" s="11"/>
      <c r="M20" s="11"/>
    </row>
    <row r="21" spans="1:13" ht="15.75">
      <c r="A21" s="50" t="s">
        <v>59</v>
      </c>
      <c r="B21" s="48"/>
      <c r="C21" s="49">
        <v>78</v>
      </c>
      <c r="D21" s="43"/>
      <c r="E21" s="70">
        <v>538289.686439474</v>
      </c>
      <c r="F21" s="72"/>
      <c r="G21" s="70">
        <v>3013.2041612867997</v>
      </c>
      <c r="H21" s="13"/>
      <c r="J21" s="72"/>
      <c r="K21" s="43"/>
      <c r="L21" s="11"/>
      <c r="M21" s="11"/>
    </row>
    <row r="22" spans="1:13" ht="15.75">
      <c r="A22" s="56" t="s">
        <v>60</v>
      </c>
      <c r="B22" s="48"/>
      <c r="C22" s="49">
        <v>40</v>
      </c>
      <c r="D22" s="43"/>
      <c r="E22" s="70">
        <v>464479.358400057</v>
      </c>
      <c r="F22" s="72"/>
      <c r="G22" s="70">
        <v>-4633.20170121247</v>
      </c>
      <c r="H22" s="13"/>
      <c r="J22" s="72"/>
      <c r="K22" s="43"/>
      <c r="L22" s="43"/>
      <c r="M22" s="11"/>
    </row>
    <row r="23" spans="1:13" ht="16.5" thickBot="1">
      <c r="A23" s="47"/>
      <c r="B23" s="48"/>
      <c r="C23" s="42"/>
      <c r="D23" s="43"/>
      <c r="E23" s="72"/>
      <c r="F23" s="72"/>
      <c r="G23" s="72"/>
      <c r="H23" s="13"/>
      <c r="J23" s="43"/>
      <c r="K23" s="43"/>
      <c r="L23" s="43"/>
      <c r="M23" s="11"/>
    </row>
    <row r="24" spans="1:13" ht="16.5" thickBot="1">
      <c r="A24" s="45" t="s">
        <v>49</v>
      </c>
      <c r="B24" s="48"/>
      <c r="C24" s="41">
        <f>SUM(C26:C27)</f>
        <v>13</v>
      </c>
      <c r="D24" s="43"/>
      <c r="E24" s="79">
        <v>51199.200573</v>
      </c>
      <c r="F24" s="72"/>
      <c r="G24" s="79">
        <v>5590.235627818711</v>
      </c>
      <c r="H24" s="13"/>
      <c r="I24" s="66"/>
      <c r="J24" s="43"/>
      <c r="K24" s="11"/>
      <c r="L24" s="11"/>
      <c r="M24" s="11"/>
    </row>
    <row r="25" spans="1:13" ht="15.75">
      <c r="A25" s="44" t="s">
        <v>13</v>
      </c>
      <c r="B25" s="48"/>
      <c r="C25" s="42"/>
      <c r="D25" s="43"/>
      <c r="E25" s="72"/>
      <c r="F25" s="72"/>
      <c r="G25" s="72"/>
      <c r="H25" s="13"/>
      <c r="J25" s="11"/>
      <c r="K25" s="11"/>
      <c r="L25" s="11"/>
      <c r="M25" s="11"/>
    </row>
    <row r="26" spans="1:13" ht="15.75">
      <c r="A26" s="50" t="s">
        <v>27</v>
      </c>
      <c r="B26" s="48"/>
      <c r="C26" s="49">
        <v>9</v>
      </c>
      <c r="D26" s="43"/>
      <c r="E26" s="70">
        <v>28975.274177</v>
      </c>
      <c r="F26" s="72"/>
      <c r="G26" s="70">
        <v>938.1470093097059</v>
      </c>
      <c r="H26" s="13"/>
      <c r="J26" s="72"/>
      <c r="K26" s="43"/>
      <c r="L26" s="11"/>
      <c r="M26" s="11"/>
    </row>
    <row r="27" spans="1:13" ht="15.75">
      <c r="A27" s="56" t="s">
        <v>28</v>
      </c>
      <c r="B27" s="48"/>
      <c r="C27" s="49">
        <v>4</v>
      </c>
      <c r="D27" s="43"/>
      <c r="E27" s="70">
        <v>22223.926396</v>
      </c>
      <c r="F27" s="72"/>
      <c r="G27" s="70">
        <v>4652.088618508999</v>
      </c>
      <c r="H27" s="13"/>
      <c r="J27" s="72"/>
      <c r="K27" s="43"/>
      <c r="L27" s="43"/>
      <c r="M27" s="11"/>
    </row>
    <row r="28" spans="1:13" ht="16.5" thickBot="1">
      <c r="A28" s="47"/>
      <c r="B28" s="48"/>
      <c r="C28" s="42"/>
      <c r="D28" s="43"/>
      <c r="E28" s="72"/>
      <c r="F28" s="72"/>
      <c r="G28" s="72"/>
      <c r="H28" s="13"/>
      <c r="J28" s="43"/>
      <c r="K28" s="43"/>
      <c r="L28" s="43"/>
      <c r="M28" s="11"/>
    </row>
    <row r="29" spans="1:13" ht="16.5" thickBot="1">
      <c r="A29" s="45" t="s">
        <v>26</v>
      </c>
      <c r="B29" s="48"/>
      <c r="C29" s="41">
        <f>SUM(C31:C32)</f>
        <v>19</v>
      </c>
      <c r="D29" s="43"/>
      <c r="E29" s="79">
        <v>29473.7136379246</v>
      </c>
      <c r="F29" s="72"/>
      <c r="G29" s="79">
        <v>-1201.4749416346779</v>
      </c>
      <c r="H29" s="13"/>
      <c r="J29" s="91"/>
      <c r="K29" s="86"/>
      <c r="L29" s="87"/>
      <c r="M29" s="11"/>
    </row>
    <row r="30" spans="1:13" ht="15.75">
      <c r="A30" s="44" t="s">
        <v>13</v>
      </c>
      <c r="B30" s="48"/>
      <c r="C30" s="42"/>
      <c r="D30" s="43"/>
      <c r="E30" s="72"/>
      <c r="F30" s="72"/>
      <c r="G30" s="72"/>
      <c r="H30" s="13"/>
      <c r="J30" s="11"/>
      <c r="K30" s="11"/>
      <c r="L30" s="11"/>
      <c r="M30" s="11"/>
    </row>
    <row r="31" spans="1:13" ht="15.75">
      <c r="A31" s="50" t="s">
        <v>27</v>
      </c>
      <c r="B31" s="51"/>
      <c r="C31" s="67">
        <v>12</v>
      </c>
      <c r="D31" s="68"/>
      <c r="E31" s="104">
        <v>13739.416806924699</v>
      </c>
      <c r="F31" s="105"/>
      <c r="G31" s="104">
        <v>-94.8834416698785</v>
      </c>
      <c r="H31" s="55"/>
      <c r="J31" s="43"/>
      <c r="K31" s="81"/>
      <c r="L31" s="11"/>
      <c r="M31" s="11"/>
    </row>
    <row r="32" spans="1:13" ht="15.75">
      <c r="A32" s="56" t="s">
        <v>28</v>
      </c>
      <c r="B32" s="51"/>
      <c r="C32" s="67">
        <v>7</v>
      </c>
      <c r="D32" s="54"/>
      <c r="E32" s="104">
        <v>15734.296831</v>
      </c>
      <c r="F32" s="105"/>
      <c r="G32" s="104">
        <v>-1106.5915</v>
      </c>
      <c r="H32" s="55"/>
      <c r="J32" s="11"/>
      <c r="K32" s="81"/>
      <c r="L32" s="11"/>
      <c r="M32" s="11"/>
    </row>
    <row r="33" spans="1:13" ht="16.5" thickBot="1">
      <c r="A33" s="56"/>
      <c r="B33" s="51"/>
      <c r="C33" s="89"/>
      <c r="D33" s="54"/>
      <c r="E33" s="106"/>
      <c r="F33" s="106"/>
      <c r="G33" s="106"/>
      <c r="H33" s="55"/>
      <c r="J33" s="43"/>
      <c r="K33" s="81"/>
      <c r="L33" s="11"/>
      <c r="M33" s="11"/>
    </row>
    <row r="34" spans="1:13" ht="16.5" thickBot="1">
      <c r="A34" s="45" t="s">
        <v>37</v>
      </c>
      <c r="B34" s="46"/>
      <c r="C34" s="41">
        <f>C35+C40</f>
        <v>16</v>
      </c>
      <c r="D34" s="43"/>
      <c r="E34" s="79">
        <v>1754781.00368635</v>
      </c>
      <c r="F34" s="72"/>
      <c r="G34" s="79">
        <v>1317.29702259474</v>
      </c>
      <c r="H34" s="13"/>
      <c r="J34" s="86"/>
      <c r="K34" s="86"/>
      <c r="L34" s="87"/>
      <c r="M34" s="11"/>
    </row>
    <row r="35" spans="1:13" ht="15.75">
      <c r="A35" s="90" t="s">
        <v>53</v>
      </c>
      <c r="B35" s="48"/>
      <c r="C35" s="49">
        <f>SUM(C37:C38)</f>
        <v>10</v>
      </c>
      <c r="D35" s="43"/>
      <c r="E35" s="70">
        <v>1613178.30545995</v>
      </c>
      <c r="F35" s="72"/>
      <c r="G35" s="70">
        <v>2451.0037996216997</v>
      </c>
      <c r="H35" s="13"/>
      <c r="J35" s="11"/>
      <c r="K35" s="11"/>
      <c r="L35" s="11"/>
      <c r="M35" s="11"/>
    </row>
    <row r="36" spans="1:13" ht="15.75">
      <c r="A36" s="44" t="s">
        <v>13</v>
      </c>
      <c r="B36" s="48"/>
      <c r="C36" s="42"/>
      <c r="D36" s="43"/>
      <c r="E36" s="72"/>
      <c r="F36" s="72"/>
      <c r="G36" s="72"/>
      <c r="H36" s="55"/>
      <c r="J36" s="11"/>
      <c r="K36" s="81"/>
      <c r="L36" s="11"/>
      <c r="M36" s="11"/>
    </row>
    <row r="37" spans="1:14" ht="15.75">
      <c r="A37" s="50" t="s">
        <v>27</v>
      </c>
      <c r="B37" s="48"/>
      <c r="C37" s="49">
        <v>10</v>
      </c>
      <c r="D37" s="43"/>
      <c r="E37" s="70">
        <v>1613178.30545995</v>
      </c>
      <c r="F37" s="72"/>
      <c r="G37" s="70">
        <v>2451.0037996216997</v>
      </c>
      <c r="H37" s="55"/>
      <c r="J37" s="43"/>
      <c r="K37" s="43"/>
      <c r="L37" s="43"/>
      <c r="M37" s="43"/>
      <c r="N37" s="43"/>
    </row>
    <row r="38" spans="1:14" ht="15.75">
      <c r="A38" s="56" t="s">
        <v>28</v>
      </c>
      <c r="B38" s="48"/>
      <c r="C38" s="49">
        <v>0</v>
      </c>
      <c r="D38" s="43"/>
      <c r="E38" s="70">
        <v>0</v>
      </c>
      <c r="F38" s="72"/>
      <c r="G38" s="70">
        <v>0</v>
      </c>
      <c r="H38" s="55"/>
      <c r="J38" s="43"/>
      <c r="K38" s="43"/>
      <c r="L38" s="43"/>
      <c r="M38" s="43"/>
      <c r="N38" s="43"/>
    </row>
    <row r="39" spans="1:13" ht="15.75">
      <c r="A39" s="47"/>
      <c r="B39" s="48"/>
      <c r="C39" s="42"/>
      <c r="D39" s="43"/>
      <c r="E39" s="72"/>
      <c r="F39" s="72"/>
      <c r="G39" s="72"/>
      <c r="H39" s="55"/>
      <c r="J39" s="43"/>
      <c r="K39" s="81"/>
      <c r="L39" s="11"/>
      <c r="M39" s="11"/>
    </row>
    <row r="40" spans="1:13" ht="15.75">
      <c r="A40" s="58" t="s">
        <v>54</v>
      </c>
      <c r="B40" s="51"/>
      <c r="C40" s="49">
        <f>SUM(C42:C43)</f>
        <v>6</v>
      </c>
      <c r="D40" s="43"/>
      <c r="E40" s="70">
        <v>141602.698226403</v>
      </c>
      <c r="F40" s="72"/>
      <c r="G40" s="70">
        <v>-1133.7067770269598</v>
      </c>
      <c r="H40" s="55"/>
      <c r="J40" s="11"/>
      <c r="K40" s="81"/>
      <c r="L40" s="11"/>
      <c r="M40" s="11"/>
    </row>
    <row r="41" spans="1:13" ht="15.75">
      <c r="A41" s="44" t="s">
        <v>13</v>
      </c>
      <c r="B41" s="51"/>
      <c r="C41" s="53"/>
      <c r="D41" s="54"/>
      <c r="E41" s="78"/>
      <c r="F41" s="78"/>
      <c r="G41" s="78"/>
      <c r="H41" s="55"/>
      <c r="J41" s="11"/>
      <c r="K41" s="81"/>
      <c r="L41" s="11"/>
      <c r="M41" s="11"/>
    </row>
    <row r="42" spans="1:13" ht="15.75">
      <c r="A42" s="50" t="s">
        <v>27</v>
      </c>
      <c r="B42" s="51"/>
      <c r="C42" s="52">
        <v>6</v>
      </c>
      <c r="D42" s="54"/>
      <c r="E42" s="69">
        <v>141602.698226403</v>
      </c>
      <c r="F42" s="78"/>
      <c r="G42" s="70">
        <v>-1133.7067770269598</v>
      </c>
      <c r="H42" s="55"/>
      <c r="J42" s="11"/>
      <c r="K42" s="81"/>
      <c r="L42" s="11"/>
      <c r="M42" s="11"/>
    </row>
    <row r="43" spans="1:13" ht="15.75">
      <c r="A43" s="56" t="s">
        <v>28</v>
      </c>
      <c r="B43" s="51"/>
      <c r="C43" s="52"/>
      <c r="D43" s="54"/>
      <c r="E43" s="69"/>
      <c r="F43" s="78"/>
      <c r="G43" s="69"/>
      <c r="H43" s="55"/>
      <c r="J43" s="11"/>
      <c r="K43" s="81"/>
      <c r="L43" s="11"/>
      <c r="M43" s="11"/>
    </row>
    <row r="44" spans="1:11" ht="16.5" thickBot="1">
      <c r="A44" s="47"/>
      <c r="B44" s="48"/>
      <c r="C44" s="42"/>
      <c r="D44" s="43"/>
      <c r="E44" s="72"/>
      <c r="F44" s="72"/>
      <c r="G44" s="72"/>
      <c r="H44" s="13"/>
      <c r="K44" s="81"/>
    </row>
    <row r="45" spans="1:10" ht="19.5" customHeight="1" thickBot="1">
      <c r="A45" s="45" t="s">
        <v>55</v>
      </c>
      <c r="B45" s="46"/>
      <c r="C45" s="41">
        <f>SUM(C46:C53)</f>
        <v>99</v>
      </c>
      <c r="D45" s="43"/>
      <c r="E45" s="79">
        <v>1107982.9154158453</v>
      </c>
      <c r="F45" s="72"/>
      <c r="G45" s="79">
        <v>10780.124081688</v>
      </c>
      <c r="H45" s="13"/>
      <c r="J45" s="66"/>
    </row>
    <row r="46" spans="1:10" ht="15.75">
      <c r="A46" s="47" t="s">
        <v>30</v>
      </c>
      <c r="B46" s="46"/>
      <c r="C46" s="49">
        <v>0</v>
      </c>
      <c r="D46" s="43"/>
      <c r="E46" s="70">
        <v>0</v>
      </c>
      <c r="F46" s="72"/>
      <c r="G46" s="70">
        <v>0</v>
      </c>
      <c r="H46" s="13"/>
      <c r="J46" s="81"/>
    </row>
    <row r="47" spans="1:11" ht="15.75">
      <c r="A47" s="47" t="s">
        <v>29</v>
      </c>
      <c r="B47" s="46"/>
      <c r="C47" s="49">
        <v>4</v>
      </c>
      <c r="D47" s="43"/>
      <c r="E47" s="70">
        <v>48234.539596391</v>
      </c>
      <c r="F47" s="72"/>
      <c r="G47" s="70">
        <v>-16.552261</v>
      </c>
      <c r="H47" s="13"/>
      <c r="J47" s="73"/>
      <c r="K47" s="73"/>
    </row>
    <row r="48" spans="1:11" ht="15.75">
      <c r="A48" s="47" t="s">
        <v>61</v>
      </c>
      <c r="B48" s="46"/>
      <c r="C48" s="49">
        <v>2</v>
      </c>
      <c r="D48" s="43"/>
      <c r="E48" s="70">
        <v>37632.892993</v>
      </c>
      <c r="F48" s="72"/>
      <c r="G48" s="70">
        <v>-4.598301</v>
      </c>
      <c r="H48" s="13"/>
      <c r="J48" s="73"/>
      <c r="K48" s="73"/>
    </row>
    <row r="49" spans="1:12" ht="15.75">
      <c r="A49" s="47" t="s">
        <v>7</v>
      </c>
      <c r="B49" s="46"/>
      <c r="C49" s="49">
        <v>9</v>
      </c>
      <c r="D49" s="43"/>
      <c r="E49" s="70">
        <v>90326.127444308</v>
      </c>
      <c r="F49" s="72"/>
      <c r="G49" s="107">
        <v>-459.934982</v>
      </c>
      <c r="H49" s="13"/>
      <c r="J49" s="73"/>
      <c r="L49" s="73"/>
    </row>
    <row r="50" spans="1:12" ht="15.75">
      <c r="A50" s="47" t="s">
        <v>51</v>
      </c>
      <c r="B50" s="46"/>
      <c r="C50" s="49">
        <v>2</v>
      </c>
      <c r="D50" s="43"/>
      <c r="E50" s="70">
        <v>10912.696908</v>
      </c>
      <c r="F50" s="72"/>
      <c r="G50" s="70">
        <v>-50</v>
      </c>
      <c r="H50" s="13"/>
      <c r="J50" s="81"/>
      <c r="L50" s="72"/>
    </row>
    <row r="51" spans="1:12" ht="15.75">
      <c r="A51" s="47" t="s">
        <v>64</v>
      </c>
      <c r="B51" s="46"/>
      <c r="C51" s="49">
        <v>7</v>
      </c>
      <c r="D51" s="43"/>
      <c r="E51" s="70">
        <v>204382.05134754648</v>
      </c>
      <c r="F51" s="72"/>
      <c r="G51" s="70">
        <v>0</v>
      </c>
      <c r="H51" s="13"/>
      <c r="J51" s="81"/>
      <c r="L51" s="72"/>
    </row>
    <row r="52" spans="1:10" ht="15.75">
      <c r="A52" s="47" t="s">
        <v>26</v>
      </c>
      <c r="B52" s="46"/>
      <c r="C52" s="49">
        <v>7</v>
      </c>
      <c r="D52" s="43"/>
      <c r="E52" s="70">
        <v>73170.49011760001</v>
      </c>
      <c r="F52" s="72"/>
      <c r="G52" s="70">
        <v>11326.973730688</v>
      </c>
      <c r="H52" s="13"/>
      <c r="J52" s="81"/>
    </row>
    <row r="53" spans="1:10" ht="15.75">
      <c r="A53" s="47" t="s">
        <v>52</v>
      </c>
      <c r="B53" s="46"/>
      <c r="C53" s="49">
        <v>68</v>
      </c>
      <c r="D53" s="43"/>
      <c r="E53" s="70">
        <v>643324.117009</v>
      </c>
      <c r="F53" s="72"/>
      <c r="G53" s="70">
        <v>-15.764105</v>
      </c>
      <c r="H53" s="13"/>
      <c r="J53" s="81"/>
    </row>
    <row r="54" spans="1:10" ht="16.5" thickBot="1">
      <c r="A54" s="47"/>
      <c r="B54" s="46"/>
      <c r="C54" s="42"/>
      <c r="D54" s="43"/>
      <c r="E54" s="72"/>
      <c r="F54" s="72"/>
      <c r="G54" s="72"/>
      <c r="H54" s="13"/>
      <c r="J54" s="81"/>
    </row>
    <row r="55" spans="1:8" ht="19.5" customHeight="1" thickBot="1">
      <c r="A55" s="45" t="s">
        <v>41</v>
      </c>
      <c r="B55" s="46"/>
      <c r="C55" s="41">
        <f>SUM(C57:C64)</f>
        <v>147</v>
      </c>
      <c r="D55" s="42"/>
      <c r="E55" s="79">
        <v>2141651.56276696</v>
      </c>
      <c r="F55" s="72"/>
      <c r="G55" s="79">
        <v>1761.36699023419</v>
      </c>
      <c r="H55" s="13"/>
    </row>
    <row r="56" spans="1:8" ht="15.75">
      <c r="A56" s="61" t="s">
        <v>22</v>
      </c>
      <c r="B56" s="46"/>
      <c r="C56" s="42"/>
      <c r="D56" s="42"/>
      <c r="E56" s="72"/>
      <c r="F56" s="72"/>
      <c r="G56" s="72"/>
      <c r="H56" s="13"/>
    </row>
    <row r="57" spans="1:8" ht="15.75">
      <c r="A57" s="47" t="s">
        <v>23</v>
      </c>
      <c r="B57" s="46"/>
      <c r="C57" s="49">
        <v>35</v>
      </c>
      <c r="D57" s="42"/>
      <c r="E57" s="70">
        <v>232228.487933164</v>
      </c>
      <c r="F57" s="72"/>
      <c r="G57" s="70">
        <v>-370.26592456223705</v>
      </c>
      <c r="H57" s="13"/>
    </row>
    <row r="58" spans="1:14" ht="15.75">
      <c r="A58" s="47" t="s">
        <v>24</v>
      </c>
      <c r="B58" s="46"/>
      <c r="C58" s="49">
        <v>3</v>
      </c>
      <c r="D58" s="42"/>
      <c r="E58" s="70">
        <v>11212.499231855301</v>
      </c>
      <c r="F58" s="72"/>
      <c r="G58" s="70">
        <v>-107.14412441453999</v>
      </c>
      <c r="H58" s="13"/>
      <c r="L58" s="83"/>
      <c r="N58" s="66"/>
    </row>
    <row r="59" spans="1:14" ht="15.75">
      <c r="A59" s="47" t="s">
        <v>25</v>
      </c>
      <c r="B59" s="46"/>
      <c r="C59" s="92">
        <v>53</v>
      </c>
      <c r="D59" s="42"/>
      <c r="E59" s="70">
        <v>1377823.9254378001</v>
      </c>
      <c r="F59" s="72"/>
      <c r="G59" s="70">
        <v>290.67074512879503</v>
      </c>
      <c r="H59" s="13"/>
      <c r="L59" s="83"/>
      <c r="N59" s="66"/>
    </row>
    <row r="60" spans="1:14" ht="15.75">
      <c r="A60" s="47" t="s">
        <v>62</v>
      </c>
      <c r="B60" s="46"/>
      <c r="C60" s="92">
        <v>0</v>
      </c>
      <c r="D60" s="42"/>
      <c r="E60" s="70">
        <v>0</v>
      </c>
      <c r="F60" s="72"/>
      <c r="G60" s="70">
        <v>0</v>
      </c>
      <c r="H60" s="13"/>
      <c r="L60" s="83"/>
      <c r="N60" s="66"/>
    </row>
    <row r="61" spans="1:14" ht="15.75">
      <c r="A61" s="47" t="s">
        <v>57</v>
      </c>
      <c r="B61" s="46"/>
      <c r="C61" s="49">
        <v>8</v>
      </c>
      <c r="D61" s="42"/>
      <c r="E61" s="70">
        <v>73494.339481696</v>
      </c>
      <c r="F61" s="72"/>
      <c r="G61" s="70">
        <v>-1072.6452213499201</v>
      </c>
      <c r="H61" s="13"/>
      <c r="L61" s="83"/>
      <c r="N61" s="66"/>
    </row>
    <row r="62" spans="1:14" ht="15.75">
      <c r="A62" s="47" t="s">
        <v>58</v>
      </c>
      <c r="B62" s="46"/>
      <c r="C62" s="49">
        <v>0</v>
      </c>
      <c r="D62" s="42"/>
      <c r="E62" s="70">
        <v>0</v>
      </c>
      <c r="F62" s="72"/>
      <c r="G62" s="108">
        <v>0</v>
      </c>
      <c r="H62" s="13"/>
      <c r="L62" s="83"/>
      <c r="N62" s="66"/>
    </row>
    <row r="63" spans="1:14" ht="15.75">
      <c r="A63" s="47" t="s">
        <v>63</v>
      </c>
      <c r="B63" s="46"/>
      <c r="C63" s="49">
        <v>42</v>
      </c>
      <c r="D63" s="42"/>
      <c r="E63" s="70">
        <v>305289.612456045</v>
      </c>
      <c r="F63" s="72"/>
      <c r="G63" s="108">
        <v>4154.45829245906</v>
      </c>
      <c r="H63" s="13"/>
      <c r="L63" s="83"/>
      <c r="N63" s="66"/>
    </row>
    <row r="64" spans="1:14" ht="15.75">
      <c r="A64" s="47" t="s">
        <v>35</v>
      </c>
      <c r="B64" s="46"/>
      <c r="C64" s="49">
        <v>6</v>
      </c>
      <c r="D64" s="42"/>
      <c r="E64" s="70">
        <v>141602.698226403</v>
      </c>
      <c r="F64" s="72"/>
      <c r="G64" s="70">
        <v>-1133.7067770269598</v>
      </c>
      <c r="H64" s="13"/>
      <c r="L64" s="83"/>
      <c r="N64" s="66"/>
    </row>
    <row r="65" spans="1:8" ht="16.5" thickBot="1">
      <c r="A65" s="62"/>
      <c r="B65" s="63"/>
      <c r="C65" s="64"/>
      <c r="D65" s="64"/>
      <c r="E65" s="64"/>
      <c r="F65" s="64"/>
      <c r="G65" s="64"/>
      <c r="H65" s="23"/>
    </row>
    <row r="66" spans="1:9" ht="15.75">
      <c r="A66" s="65"/>
      <c r="B66" s="11"/>
      <c r="C66" s="11"/>
      <c r="D66" s="11"/>
      <c r="E66" s="43"/>
      <c r="F66" s="43"/>
      <c r="G66" s="43"/>
      <c r="H66" s="11"/>
      <c r="I66" s="11"/>
    </row>
    <row r="67" spans="1:9" ht="15.75">
      <c r="A67" s="75" t="s">
        <v>42</v>
      </c>
      <c r="B67" s="11"/>
      <c r="C67" s="11"/>
      <c r="D67" s="11"/>
      <c r="E67" s="72"/>
      <c r="F67" s="43"/>
      <c r="G67" s="43"/>
      <c r="H67" s="11"/>
      <c r="I67" s="11"/>
    </row>
    <row r="68" spans="1:9" ht="15.75">
      <c r="A68" s="75"/>
      <c r="B68" s="11"/>
      <c r="C68" s="11"/>
      <c r="D68" s="11"/>
      <c r="E68" s="43"/>
      <c r="F68" s="43"/>
      <c r="G68" s="43"/>
      <c r="H68" s="11"/>
      <c r="I68" s="11"/>
    </row>
    <row r="69" spans="1:9" ht="15.75">
      <c r="A69" s="11"/>
      <c r="B69" s="11"/>
      <c r="C69" s="11"/>
      <c r="D69" s="11"/>
      <c r="E69" s="43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6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Szendi Sándor</cp:lastModifiedBy>
  <cp:lastPrinted>2006-09-28T10:23:51Z</cp:lastPrinted>
  <dcterms:created xsi:type="dcterms:W3CDTF">1999-01-08T14:12:20Z</dcterms:created>
  <dcterms:modified xsi:type="dcterms:W3CDTF">2023-03-14T09:17:52Z</dcterms:modified>
  <cp:category/>
  <cp:version/>
  <cp:contentType/>
  <cp:contentStatus/>
</cp:coreProperties>
</file>