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340" windowHeight="6540" tabRatio="717" activeTab="0"/>
  </bookViews>
  <sheets>
    <sheet name="Belf. nyilv. nyvg. ép. alap" sheetId="1" r:id="rId1"/>
    <sheet name="Egyéb belf. alapok" sheetId="2" r:id="rId2"/>
  </sheets>
  <definedNames>
    <definedName name="_xlnm.Print_Area" localSheetId="0">'Belf. nyilv. nyvg. ép. alap'!$A$1:$H$69</definedName>
    <definedName name="_xlnm.Print_Area" localSheetId="1">'Egyéb belf. alapok'!$A$1:$H$68</definedName>
  </definedNames>
  <calcPr fullCalcOnLoad="1"/>
</workbook>
</file>

<file path=xl/sharedStrings.xml><?xml version="1.0" encoding="utf-8"?>
<sst xmlns="http://schemas.openxmlformats.org/spreadsheetml/2006/main" count="112" uniqueCount="66">
  <si>
    <t xml:space="preserve"> </t>
  </si>
  <si>
    <t>BAMOSZ adatlap</t>
  </si>
  <si>
    <t>1. sz táblázat</t>
  </si>
  <si>
    <t>Alapok száma és a kezelt vagyon</t>
  </si>
  <si>
    <t>Magyarországon bejegyzett</t>
  </si>
  <si>
    <t>Alapok típusa</t>
  </si>
  <si>
    <t>Darabszám</t>
  </si>
  <si>
    <t>Részvényalapok</t>
  </si>
  <si>
    <t>PÉNZPIACI ALAPOK</t>
  </si>
  <si>
    <t>Likviditási alapok</t>
  </si>
  <si>
    <t>KÖTVÉNYALAPOK</t>
  </si>
  <si>
    <t>Rövid kötvényalapok</t>
  </si>
  <si>
    <t>Hosszú kötvényalapok</t>
  </si>
  <si>
    <t>ebből:</t>
  </si>
  <si>
    <t>Hazai</t>
  </si>
  <si>
    <t>Euroövezeti</t>
  </si>
  <si>
    <t>Dollárövezeti</t>
  </si>
  <si>
    <t xml:space="preserve">Egyéb nemzetközi </t>
  </si>
  <si>
    <t>VEGYES ALAPOK</t>
  </si>
  <si>
    <t>Kötvénytúlsúlyos vegyes alapok</t>
  </si>
  <si>
    <t>Kiegyensúlyozott vegyes alapok</t>
  </si>
  <si>
    <t>RÉSZVÉNY ALAPOK</t>
  </si>
  <si>
    <t xml:space="preserve">jellemző piaci kitettség: </t>
  </si>
  <si>
    <t>Részvény</t>
  </si>
  <si>
    <t>Pénzpiaci, kötvény</t>
  </si>
  <si>
    <t>Vegyes</t>
  </si>
  <si>
    <t>Származtatott alapok</t>
  </si>
  <si>
    <t>Nyilvános nyíltvégű</t>
  </si>
  <si>
    <t>Nyilvános zártvégű</t>
  </si>
  <si>
    <t>Kötvényalapok</t>
  </si>
  <si>
    <t>Pénzpiaci alapok</t>
  </si>
  <si>
    <t>2. sz táblázat</t>
  </si>
  <si>
    <t>egyéb befektetési alapok</t>
  </si>
  <si>
    <t>Időszaki értékesítés (millió Ft)</t>
  </si>
  <si>
    <t>ÖSSZESEN</t>
  </si>
  <si>
    <t>Ingatlan</t>
  </si>
  <si>
    <t>EGYÉB, NEM BESOROLT ALAPOK</t>
  </si>
  <si>
    <t>INGATLANALAPOK</t>
  </si>
  <si>
    <r>
      <t xml:space="preserve">Eszközérték  </t>
    </r>
    <r>
      <rPr>
        <b/>
        <sz val="11"/>
        <rFont val="Times New Roman"/>
        <family val="1"/>
      </rPr>
      <t>(millió Ft)</t>
    </r>
  </si>
  <si>
    <t>Pénzpiaci  alapok</t>
  </si>
  <si>
    <t>Közép-kelet Európai</t>
  </si>
  <si>
    <t>ALAPOK ALAPJA*</t>
  </si>
  <si>
    <t>* az alapok alapjai a jellemző piaci kitettség szerint kerültek besorolásra, itt külön csak tájékoztató jelleggel szerepelnek (az alapok alapja sor nem szerepel az összesenben)</t>
  </si>
  <si>
    <t>Szabad futamidejű kötvényalapok</t>
  </si>
  <si>
    <t>Dinamikus vegyes alapok</t>
  </si>
  <si>
    <t>Feltörekvő Európai</t>
  </si>
  <si>
    <t>Fejlett piaci</t>
  </si>
  <si>
    <t>Globális</t>
  </si>
  <si>
    <t>Egyéb feltörkevő piaci</t>
  </si>
  <si>
    <t>Tőkevédett alapok</t>
  </si>
  <si>
    <t>Árupiaci alapok</t>
  </si>
  <si>
    <t>Abszolút hozamú alapok</t>
  </si>
  <si>
    <t>Ingatlanalapok</t>
  </si>
  <si>
    <t>Közvetlen ingatlanokba fektető alapok</t>
  </si>
  <si>
    <t>Közvetett ingatlanokba fektető alapok</t>
  </si>
  <si>
    <t>ZÁRTKÖRŰ ALAPOK</t>
  </si>
  <si>
    <t>nyilvános nyíltvégű "hagyományos" befektetési alapok</t>
  </si>
  <si>
    <t>Árupiaci</t>
  </si>
  <si>
    <t>Tőkevédett</t>
  </si>
  <si>
    <t>Nem származtatott</t>
  </si>
  <si>
    <t>Származtatott</t>
  </si>
  <si>
    <t>Vegyes alapok</t>
  </si>
  <si>
    <t>Egyéb</t>
  </si>
  <si>
    <t xml:space="preserve"> Abszolút hozamú</t>
  </si>
  <si>
    <t>Kockázati tőkealapok</t>
  </si>
  <si>
    <t>Dátum:  2022/08/31</t>
  </si>
</sst>
</file>

<file path=xl/styles.xml><?xml version="1.0" encoding="utf-8"?>
<styleSheet xmlns="http://schemas.openxmlformats.org/spreadsheetml/2006/main">
  <numFmts count="5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0.0%"/>
    <numFmt numFmtId="195" formatCode="_-* #,##0.0\ _F_B_-;\-* #,##0.0\ _F_B_-;_-* &quot;-&quot;??\ _F_B_-;_-@_-"/>
    <numFmt numFmtId="196" formatCode="0.000"/>
    <numFmt numFmtId="197" formatCode="_-* #,##0.000\ _F_B_-;\-* #,##0.000\ _F_B_-;_-* &quot;-&quot;??\ _F_B_-;_-@_-"/>
    <numFmt numFmtId="198" formatCode="_-* #,##0.0000\ _F_B_-;\-* #,##0.0000\ _F_B_-;_-* &quot;-&quot;??\ _F_B_-;_-@_-"/>
    <numFmt numFmtId="199" formatCode="_-* #,##0.00000\ _F_B_-;\-* #,##0.00000\ _F_B_-;_-* &quot;-&quot;??\ _F_B_-;_-@_-"/>
    <numFmt numFmtId="200" formatCode="_-* #,##0.000000\ _F_B_-;\-* #,##0.000000\ _F_B_-;_-* &quot;-&quot;??\ _F_B_-;_-@_-"/>
    <numFmt numFmtId="201" formatCode="_-* #,##0.0000000\ _F_B_-;\-* #,##0.0000000\ _F_B_-;_-* &quot;-&quot;??\ _F_B_-;_-@_-"/>
    <numFmt numFmtId="202" formatCode="_-* #,##0.00000000\ _F_B_-;\-* #,##0.00000000\ _F_B_-;_-* &quot;-&quot;??\ _F_B_-;_-@_-"/>
    <numFmt numFmtId="203" formatCode="_-* #,##0.000000000\ _F_B_-;\-* #,##0.000000000\ _F_B_-;_-* &quot;-&quot;??\ _F_B_-;_-@_-"/>
    <numFmt numFmtId="204" formatCode="_-* #,##0.0000000000\ _F_B_-;\-* #,##0.0000000000\ _F_B_-;_-* &quot;-&quot;??\ _F_B_-;_-@_-"/>
    <numFmt numFmtId="205" formatCode="_-* #,##0.00000000000\ _F_B_-;\-* #,##0.00000000000\ _F_B_-;_-* &quot;-&quot;??\ _F_B_-;_-@_-"/>
    <numFmt numFmtId="206" formatCode="_-* #,##0.000000000000\ _F_B_-;\-* #,##0.000000000000\ _F_B_-;_-* &quot;-&quot;??\ _F_B_-;_-@_-"/>
    <numFmt numFmtId="207" formatCode="_-* #,##0.0000000000000\ _F_B_-;\-* #,##0.0000000000000\ _F_B_-;_-* &quot;-&quot;??\ _F_B_-;_-@_-"/>
    <numFmt numFmtId="208" formatCode="0.000000"/>
    <numFmt numFmtId="209" formatCode="0.00000"/>
    <numFmt numFmtId="210" formatCode="0.0000"/>
    <numFmt numFmtId="211" formatCode="0.0"/>
    <numFmt numFmtId="212" formatCode="#,##0;[Red]\-#,##0"/>
  </numFmts>
  <fonts count="55">
    <font>
      <sz val="12"/>
      <name val="Helv"/>
      <family val="0"/>
    </font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Times New Roman CE"/>
      <family val="0"/>
    </font>
    <font>
      <sz val="9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51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/>
    </xf>
    <xf numFmtId="0" fontId="8" fillId="0" borderId="16" xfId="0" applyFont="1" applyBorder="1" applyAlignment="1">
      <alignment/>
    </xf>
    <xf numFmtId="0" fontId="6" fillId="33" borderId="18" xfId="0" applyFont="1" applyFill="1" applyBorder="1" applyAlignment="1">
      <alignment/>
    </xf>
    <xf numFmtId="0" fontId="8" fillId="33" borderId="19" xfId="0" applyFont="1" applyFill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20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9" fillId="0" borderId="16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9" fillId="0" borderId="16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1" fillId="33" borderId="16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right"/>
    </xf>
    <xf numFmtId="0" fontId="11" fillId="34" borderId="16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" fontId="6" fillId="0" borderId="24" xfId="0" applyNumberFormat="1" applyFont="1" applyBorder="1" applyAlignment="1">
      <alignment/>
    </xf>
    <xf numFmtId="0" fontId="14" fillId="0" borderId="16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3" fontId="6" fillId="0" borderId="24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4" fillId="0" borderId="16" xfId="0" applyFont="1" applyBorder="1" applyAlignment="1">
      <alignment horizontal="right" vertical="center"/>
    </xf>
    <xf numFmtId="188" fontId="6" fillId="0" borderId="17" xfId="0" applyNumberFormat="1" applyFont="1" applyBorder="1" applyAlignment="1">
      <alignment/>
    </xf>
    <xf numFmtId="0" fontId="11" fillId="0" borderId="16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8" fontId="6" fillId="0" borderId="16" xfId="0" applyNumberFormat="1" applyFont="1" applyBorder="1" applyAlignment="1">
      <alignment/>
    </xf>
    <xf numFmtId="0" fontId="15" fillId="0" borderId="16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13" fillId="0" borderId="21" xfId="0" applyFont="1" applyBorder="1" applyAlignment="1">
      <alignment horizontal="center"/>
    </xf>
    <xf numFmtId="188" fontId="6" fillId="0" borderId="21" xfId="0" applyNumberFormat="1" applyFont="1" applyBorder="1" applyAlignment="1">
      <alignment/>
    </xf>
    <xf numFmtId="0" fontId="16" fillId="0" borderId="0" xfId="0" applyFont="1" applyBorder="1" applyAlignment="1" quotePrefix="1">
      <alignment/>
    </xf>
    <xf numFmtId="188" fontId="6" fillId="0" borderId="0" xfId="0" applyNumberFormat="1" applyFont="1" applyAlignment="1">
      <alignment/>
    </xf>
    <xf numFmtId="3" fontId="6" fillId="0" borderId="24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188" fontId="6" fillId="0" borderId="24" xfId="0" applyNumberFormat="1" applyFont="1" applyFill="1" applyBorder="1" applyAlignment="1">
      <alignment vertical="center"/>
    </xf>
    <xf numFmtId="188" fontId="6" fillId="0" borderId="24" xfId="0" applyNumberFormat="1" applyFont="1" applyFill="1" applyBorder="1" applyAlignment="1">
      <alignment/>
    </xf>
    <xf numFmtId="188" fontId="6" fillId="0" borderId="0" xfId="0" applyNumberFormat="1" applyFont="1" applyAlignment="1">
      <alignment vertical="center"/>
    </xf>
    <xf numFmtId="188" fontId="6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18" fillId="0" borderId="0" xfId="56" applyNumberFormat="1">
      <alignment/>
      <protection/>
    </xf>
    <xf numFmtId="0" fontId="16" fillId="0" borderId="0" xfId="0" applyFont="1" applyBorder="1" applyAlignment="1">
      <alignment/>
    </xf>
    <xf numFmtId="9" fontId="6" fillId="0" borderId="0" xfId="64" applyNumberFormat="1" applyFont="1" applyAlignment="1">
      <alignment/>
    </xf>
    <xf numFmtId="194" fontId="6" fillId="0" borderId="0" xfId="64" applyNumberFormat="1" applyFont="1" applyAlignment="1">
      <alignment/>
    </xf>
    <xf numFmtId="188" fontId="6" fillId="0" borderId="0" xfId="0" applyNumberFormat="1" applyFont="1" applyFill="1" applyBorder="1" applyAlignment="1">
      <alignment vertical="center"/>
    </xf>
    <xf numFmtId="188" fontId="6" fillId="0" borderId="23" xfId="0" applyNumberFormat="1" applyFont="1" applyFill="1" applyBorder="1" applyAlignment="1">
      <alignment/>
    </xf>
    <xf numFmtId="9" fontId="6" fillId="0" borderId="0" xfId="64" applyFont="1" applyAlignment="1">
      <alignment/>
    </xf>
    <xf numFmtId="0" fontId="18" fillId="0" borderId="0" xfId="57">
      <alignment/>
      <protection/>
    </xf>
    <xf numFmtId="9" fontId="6" fillId="0" borderId="0" xfId="64" applyFont="1" applyBorder="1" applyAlignment="1">
      <alignment/>
    </xf>
    <xf numFmtId="3" fontId="18" fillId="0" borderId="0" xfId="56" applyNumberFormat="1" applyBorder="1">
      <alignment/>
      <protection/>
    </xf>
    <xf numFmtId="0" fontId="18" fillId="0" borderId="0" xfId="56" applyBorder="1">
      <alignment/>
      <protection/>
    </xf>
    <xf numFmtId="2" fontId="6" fillId="0" borderId="0" xfId="0" applyNumberFormat="1" applyFont="1" applyAlignment="1">
      <alignment/>
    </xf>
    <xf numFmtId="187" fontId="6" fillId="0" borderId="0" xfId="40" applyFont="1" applyAlignment="1">
      <alignment/>
    </xf>
    <xf numFmtId="207" fontId="6" fillId="0" borderId="0" xfId="40" applyNumberFormat="1" applyFont="1" applyAlignment="1">
      <alignment/>
    </xf>
    <xf numFmtId="1" fontId="6" fillId="0" borderId="0" xfId="0" applyNumberFormat="1" applyFont="1" applyAlignment="1">
      <alignment/>
    </xf>
    <xf numFmtId="3" fontId="17" fillId="0" borderId="0" xfId="0" applyNumberFormat="1" applyFont="1" applyBorder="1" applyAlignment="1">
      <alignment vertical="center"/>
    </xf>
    <xf numFmtId="0" fontId="11" fillId="0" borderId="16" xfId="0" applyFont="1" applyBorder="1" applyAlignment="1">
      <alignment horizontal="right"/>
    </xf>
    <xf numFmtId="212" fontId="19" fillId="0" borderId="0" xfId="0" applyNumberFormat="1" applyFont="1" applyFill="1" applyBorder="1" applyAlignment="1">
      <alignment vertical="justify"/>
    </xf>
    <xf numFmtId="3" fontId="6" fillId="0" borderId="24" xfId="40" applyNumberFormat="1" applyFont="1" applyBorder="1" applyAlignment="1">
      <alignment/>
    </xf>
    <xf numFmtId="0" fontId="14" fillId="0" borderId="16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3" fontId="20" fillId="0" borderId="24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3" fontId="6" fillId="0" borderId="25" xfId="0" applyNumberFormat="1" applyFont="1" applyBorder="1" applyAlignment="1">
      <alignment/>
    </xf>
    <xf numFmtId="194" fontId="6" fillId="0" borderId="0" xfId="64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9" fontId="6" fillId="0" borderId="0" xfId="64" applyFont="1" applyFill="1" applyBorder="1" applyAlignment="1">
      <alignment/>
    </xf>
    <xf numFmtId="195" fontId="6" fillId="0" borderId="0" xfId="40" applyNumberFormat="1" applyFont="1" applyFill="1" applyBorder="1" applyAlignment="1">
      <alignment/>
    </xf>
    <xf numFmtId="188" fontId="6" fillId="0" borderId="25" xfId="0" applyNumberFormat="1" applyFont="1" applyFill="1" applyBorder="1" applyAlignment="1">
      <alignment/>
    </xf>
    <xf numFmtId="188" fontId="6" fillId="0" borderId="24" xfId="0" applyNumberFormat="1" applyFont="1" applyFill="1" applyBorder="1" applyAlignment="1">
      <alignment vertical="center"/>
    </xf>
    <xf numFmtId="188" fontId="6" fillId="0" borderId="0" xfId="0" applyNumberFormat="1" applyFont="1" applyFill="1" applyBorder="1" applyAlignment="1">
      <alignment vertical="center"/>
    </xf>
    <xf numFmtId="188" fontId="17" fillId="0" borderId="0" xfId="0" applyNumberFormat="1" applyFont="1" applyFill="1" applyBorder="1" applyAlignment="1">
      <alignment vertical="center"/>
    </xf>
    <xf numFmtId="188" fontId="6" fillId="0" borderId="24" xfId="0" applyNumberFormat="1" applyFont="1" applyFill="1" applyBorder="1" applyAlignment="1">
      <alignment/>
    </xf>
    <xf numFmtId="188" fontId="6" fillId="0" borderId="24" xfId="0" applyNumberFormat="1" applyFont="1" applyFill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Belf. nyilv. nyvg. ép. alap" xfId="56"/>
    <cellStyle name="Normál_Egyéb belf. alapo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zoomScale="85" zoomScaleNormal="85" zoomScalePageLayoutView="0" workbookViewId="0" topLeftCell="A1">
      <selection activeCell="A6" sqref="A6"/>
    </sheetView>
  </sheetViews>
  <sheetFormatPr defaultColWidth="8.88671875" defaultRowHeight="15.75"/>
  <cols>
    <col min="1" max="1" width="29.77734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9.10546875" style="5" customWidth="1"/>
    <col min="10" max="10" width="9.4453125" style="5" customWidth="1"/>
    <col min="11" max="11" width="3.77734375" style="5" customWidth="1"/>
    <col min="12" max="12" width="9.88671875" style="5" customWidth="1"/>
    <col min="13" max="13" width="3.88671875" style="5" customWidth="1"/>
    <col min="14" max="14" width="8.88671875" style="5" customWidth="1"/>
    <col min="15" max="15" width="12.99609375" style="5" bestFit="1" customWidth="1"/>
    <col min="16" max="16" width="11.10546875" style="5" bestFit="1" customWidth="1"/>
    <col min="17" max="17" width="8.88671875" style="5" customWidth="1"/>
    <col min="18" max="18" width="10.4453125" style="5" bestFit="1" customWidth="1"/>
    <col min="19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56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2</v>
      </c>
      <c r="B6" s="11"/>
      <c r="C6" s="11"/>
      <c r="D6" s="11"/>
      <c r="E6" s="11"/>
      <c r="F6" s="11"/>
      <c r="G6" s="19"/>
      <c r="H6" s="20" t="s">
        <v>65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38</v>
      </c>
      <c r="F10" s="31"/>
      <c r="G10" s="31" t="s">
        <v>33</v>
      </c>
      <c r="H10" s="33"/>
    </row>
    <row r="11" spans="1:10" ht="17.25" thickBot="1">
      <c r="A11" s="34"/>
      <c r="B11" s="35"/>
      <c r="C11" s="36"/>
      <c r="D11" s="37"/>
      <c r="E11" s="35"/>
      <c r="F11" s="35"/>
      <c r="G11" s="35"/>
      <c r="H11" s="38"/>
      <c r="I11" s="74"/>
      <c r="J11" s="66"/>
    </row>
    <row r="12" spans="1:12" ht="19.5" customHeight="1" thickBot="1">
      <c r="A12" s="39" t="s">
        <v>34</v>
      </c>
      <c r="B12" s="40"/>
      <c r="C12" s="41">
        <f>C14+C29+C51+C56+C65</f>
        <v>295</v>
      </c>
      <c r="D12" s="42"/>
      <c r="E12" s="79">
        <v>4385137.79753514</v>
      </c>
      <c r="F12" s="72"/>
      <c r="G12" s="79">
        <v>153942.7655329014</v>
      </c>
      <c r="H12" s="13"/>
      <c r="I12" s="66"/>
      <c r="J12" s="66"/>
      <c r="K12" s="66"/>
      <c r="L12" s="66"/>
    </row>
    <row r="13" spans="1:10" ht="16.5" thickBot="1">
      <c r="A13" s="44"/>
      <c r="B13" s="11"/>
      <c r="C13" s="42"/>
      <c r="D13" s="42"/>
      <c r="E13" s="72"/>
      <c r="F13" s="72"/>
      <c r="G13" s="72"/>
      <c r="H13" s="13"/>
      <c r="I13" s="76"/>
      <c r="J13" s="77"/>
    </row>
    <row r="14" spans="1:16" ht="19.5" customHeight="1" thickBot="1">
      <c r="A14" s="45" t="s">
        <v>8</v>
      </c>
      <c r="B14" s="46"/>
      <c r="C14" s="41">
        <f>C15+C22</f>
        <v>4</v>
      </c>
      <c r="D14" s="42"/>
      <c r="E14" s="79">
        <v>119160.80320884801</v>
      </c>
      <c r="F14" s="72"/>
      <c r="G14" s="79">
        <v>42720.396502089796</v>
      </c>
      <c r="H14" s="13"/>
      <c r="J14" s="66"/>
      <c r="L14" s="66"/>
      <c r="P14" s="66"/>
    </row>
    <row r="15" spans="1:12" ht="15.75">
      <c r="A15" s="47" t="s">
        <v>9</v>
      </c>
      <c r="B15" s="48"/>
      <c r="C15" s="49">
        <f>SUM(C17:C20)</f>
        <v>1</v>
      </c>
      <c r="D15" s="42"/>
      <c r="E15" s="70">
        <v>9395.7339056616</v>
      </c>
      <c r="F15" s="72"/>
      <c r="G15" s="70">
        <v>963.493476223218</v>
      </c>
      <c r="H15" s="13"/>
      <c r="J15" s="80"/>
      <c r="L15" s="80"/>
    </row>
    <row r="16" spans="1:16" ht="15.75">
      <c r="A16" s="44" t="s">
        <v>13</v>
      </c>
      <c r="B16" s="48"/>
      <c r="C16" s="42"/>
      <c r="D16" s="42"/>
      <c r="E16" s="99"/>
      <c r="F16" s="72"/>
      <c r="G16" s="72"/>
      <c r="H16" s="13"/>
      <c r="O16" s="73"/>
      <c r="P16" s="88"/>
    </row>
    <row r="17" spans="1:16" ht="15.75">
      <c r="A17" s="50" t="s">
        <v>14</v>
      </c>
      <c r="B17" s="48"/>
      <c r="C17" s="49">
        <v>0</v>
      </c>
      <c r="D17" s="42"/>
      <c r="E17" s="70">
        <v>0</v>
      </c>
      <c r="F17" s="72"/>
      <c r="G17" s="70">
        <v>0</v>
      </c>
      <c r="H17" s="13"/>
      <c r="I17" s="66"/>
      <c r="J17" s="72"/>
      <c r="K17" s="72"/>
      <c r="L17" s="72"/>
      <c r="M17" s="66"/>
      <c r="N17" s="66"/>
      <c r="O17" s="73"/>
      <c r="P17" s="88"/>
    </row>
    <row r="18" spans="1:16" ht="15.75">
      <c r="A18" s="56" t="s">
        <v>15</v>
      </c>
      <c r="B18" s="48"/>
      <c r="C18" s="49">
        <v>0</v>
      </c>
      <c r="D18" s="42"/>
      <c r="E18" s="70">
        <v>0</v>
      </c>
      <c r="F18" s="72"/>
      <c r="G18" s="70">
        <v>0</v>
      </c>
      <c r="H18" s="13"/>
      <c r="I18" s="66"/>
      <c r="J18" s="91"/>
      <c r="K18" s="66"/>
      <c r="L18" s="66"/>
      <c r="M18" s="66"/>
      <c r="N18" s="66"/>
      <c r="O18" s="73"/>
      <c r="P18" s="88"/>
    </row>
    <row r="19" spans="1:16" ht="15.75">
      <c r="A19" s="50" t="s">
        <v>16</v>
      </c>
      <c r="B19" s="48"/>
      <c r="C19" s="49">
        <v>1</v>
      </c>
      <c r="D19" s="42"/>
      <c r="E19" s="70">
        <v>9395.7339056616</v>
      </c>
      <c r="F19" s="72"/>
      <c r="G19" s="70">
        <v>963.493476223218</v>
      </c>
      <c r="H19" s="13"/>
      <c r="J19" s="66"/>
      <c r="K19" s="66"/>
      <c r="L19" s="66"/>
      <c r="M19" s="66"/>
      <c r="N19" s="66"/>
      <c r="O19" s="73"/>
      <c r="P19" s="88"/>
    </row>
    <row r="20" spans="1:16" ht="15.75">
      <c r="A20" s="50" t="s">
        <v>17</v>
      </c>
      <c r="B20" s="48"/>
      <c r="C20" s="49">
        <v>0</v>
      </c>
      <c r="D20" s="42"/>
      <c r="E20" s="70">
        <v>0</v>
      </c>
      <c r="F20" s="72"/>
      <c r="G20" s="70">
        <v>0</v>
      </c>
      <c r="H20" s="13"/>
      <c r="J20" s="66"/>
      <c r="K20" s="66"/>
      <c r="L20" s="66"/>
      <c r="M20" s="66"/>
      <c r="N20" s="66"/>
      <c r="O20" s="73"/>
      <c r="P20" s="88"/>
    </row>
    <row r="21" spans="1:16" ht="15.75">
      <c r="A21" s="50"/>
      <c r="B21" s="48"/>
      <c r="C21" s="42"/>
      <c r="D21" s="42"/>
      <c r="E21" s="100"/>
      <c r="F21" s="100"/>
      <c r="G21" s="100"/>
      <c r="H21" s="13"/>
      <c r="J21" s="66"/>
      <c r="K21" s="66"/>
      <c r="L21" s="66"/>
      <c r="M21" s="66"/>
      <c r="N21" s="66"/>
      <c r="O21" s="73"/>
      <c r="P21" s="88"/>
    </row>
    <row r="22" spans="1:16" ht="15.75">
      <c r="A22" s="47" t="s">
        <v>39</v>
      </c>
      <c r="B22" s="48"/>
      <c r="C22" s="49">
        <f>SUM(C24:C27)</f>
        <v>3</v>
      </c>
      <c r="D22" s="42"/>
      <c r="E22" s="70">
        <v>109765.069303187</v>
      </c>
      <c r="F22" s="72"/>
      <c r="G22" s="70">
        <v>41756.9030258666</v>
      </c>
      <c r="H22" s="13"/>
      <c r="I22" s="66"/>
      <c r="O22" s="73"/>
      <c r="P22" s="88"/>
    </row>
    <row r="23" spans="1:16" ht="15.75">
      <c r="A23" s="44" t="s">
        <v>13</v>
      </c>
      <c r="B23" s="48"/>
      <c r="C23" s="42"/>
      <c r="D23" s="42"/>
      <c r="E23" s="72"/>
      <c r="F23" s="72"/>
      <c r="G23" s="72"/>
      <c r="H23" s="13"/>
      <c r="O23" s="73"/>
      <c r="P23" s="88"/>
    </row>
    <row r="24" spans="1:16" ht="15.75">
      <c r="A24" s="50" t="s">
        <v>14</v>
      </c>
      <c r="B24" s="51"/>
      <c r="C24" s="49">
        <v>2</v>
      </c>
      <c r="D24" s="42"/>
      <c r="E24" s="70">
        <v>93835.06178</v>
      </c>
      <c r="F24" s="72"/>
      <c r="G24" s="70">
        <v>41875.8354729765</v>
      </c>
      <c r="H24" s="55"/>
      <c r="J24" s="85"/>
      <c r="K24" s="85"/>
      <c r="L24" s="85"/>
      <c r="M24" s="85"/>
      <c r="N24" s="85"/>
      <c r="O24" s="73"/>
      <c r="P24" s="88"/>
    </row>
    <row r="25" spans="1:12" ht="15.75">
      <c r="A25" s="56" t="s">
        <v>15</v>
      </c>
      <c r="B25" s="51"/>
      <c r="C25" s="52">
        <v>0</v>
      </c>
      <c r="D25" s="53"/>
      <c r="E25" s="70">
        <v>0</v>
      </c>
      <c r="F25" s="78"/>
      <c r="G25" s="69">
        <v>0</v>
      </c>
      <c r="H25" s="55"/>
      <c r="I25" s="66"/>
      <c r="J25" s="85"/>
      <c r="K25" s="85"/>
      <c r="L25" s="85"/>
    </row>
    <row r="26" spans="1:12" ht="15.75">
      <c r="A26" s="50" t="s">
        <v>16</v>
      </c>
      <c r="B26" s="51"/>
      <c r="C26" s="52">
        <v>0</v>
      </c>
      <c r="D26" s="53"/>
      <c r="E26" s="69">
        <v>0</v>
      </c>
      <c r="F26" s="78"/>
      <c r="G26" s="69">
        <v>0</v>
      </c>
      <c r="H26" s="55"/>
      <c r="J26" s="85"/>
      <c r="K26" s="85"/>
      <c r="L26" s="85"/>
    </row>
    <row r="27" spans="1:12" ht="15.75">
      <c r="A27" s="50" t="s">
        <v>17</v>
      </c>
      <c r="B27" s="51"/>
      <c r="C27" s="52">
        <v>1</v>
      </c>
      <c r="D27" s="53"/>
      <c r="E27" s="69">
        <v>15930.0075231871</v>
      </c>
      <c r="F27" s="78"/>
      <c r="G27" s="69">
        <v>-118.93244710992501</v>
      </c>
      <c r="H27" s="55"/>
      <c r="I27" s="66"/>
      <c r="J27" s="85"/>
      <c r="K27" s="85"/>
      <c r="L27" s="85"/>
    </row>
    <row r="28" spans="1:8" ht="16.5" thickBot="1">
      <c r="A28" s="47"/>
      <c r="B28" s="48"/>
      <c r="C28" s="42"/>
      <c r="D28" s="42"/>
      <c r="E28" s="72"/>
      <c r="F28" s="72"/>
      <c r="G28" s="72"/>
      <c r="H28" s="13"/>
    </row>
    <row r="29" spans="1:12" ht="19.5" customHeight="1" thickBot="1">
      <c r="A29" s="45" t="s">
        <v>10</v>
      </c>
      <c r="B29" s="46"/>
      <c r="C29" s="41">
        <f>C30+C37+C44</f>
        <v>72</v>
      </c>
      <c r="D29" s="42"/>
      <c r="E29" s="79">
        <v>1818423.42764951</v>
      </c>
      <c r="F29" s="72"/>
      <c r="G29" s="79">
        <v>127003.103836052</v>
      </c>
      <c r="H29" s="57"/>
      <c r="L29" s="43"/>
    </row>
    <row r="30" spans="1:14" ht="15.75">
      <c r="A30" s="47" t="s">
        <v>11</v>
      </c>
      <c r="B30" s="48"/>
      <c r="C30" s="49">
        <f>SUM(C32:C35)</f>
        <v>34</v>
      </c>
      <c r="D30" s="42"/>
      <c r="E30" s="70">
        <v>1446861.95338328</v>
      </c>
      <c r="F30" s="72"/>
      <c r="G30" s="70">
        <v>130359.26753070399</v>
      </c>
      <c r="H30" s="13"/>
      <c r="K30" s="42"/>
      <c r="L30" s="82"/>
      <c r="M30" s="73"/>
      <c r="N30" s="73"/>
    </row>
    <row r="31" spans="1:13" ht="15.75">
      <c r="A31" s="44" t="s">
        <v>13</v>
      </c>
      <c r="B31" s="48"/>
      <c r="C31" s="42"/>
      <c r="D31" s="42"/>
      <c r="E31" s="72"/>
      <c r="F31" s="72"/>
      <c r="G31" s="72"/>
      <c r="H31" s="13"/>
      <c r="I31" s="73"/>
      <c r="J31" s="77"/>
      <c r="K31" s="42"/>
      <c r="L31" s="83"/>
      <c r="M31" s="73"/>
    </row>
    <row r="32" spans="1:14" ht="15.75">
      <c r="A32" s="50" t="s">
        <v>14</v>
      </c>
      <c r="B32" s="48"/>
      <c r="C32" s="49">
        <v>17</v>
      </c>
      <c r="D32" s="42"/>
      <c r="E32" s="70">
        <v>895219.35213</v>
      </c>
      <c r="F32" s="72"/>
      <c r="G32" s="70">
        <v>86132.6961538383</v>
      </c>
      <c r="H32" s="13"/>
      <c r="I32" s="73"/>
      <c r="J32" s="66"/>
      <c r="K32" s="66"/>
      <c r="L32" s="66"/>
      <c r="M32" s="66"/>
      <c r="N32" s="66"/>
    </row>
    <row r="33" spans="1:14" ht="15.75">
      <c r="A33" s="56" t="s">
        <v>15</v>
      </c>
      <c r="B33" s="48"/>
      <c r="C33" s="49">
        <v>7</v>
      </c>
      <c r="D33" s="42"/>
      <c r="E33" s="70">
        <v>206496.958166348</v>
      </c>
      <c r="F33" s="72"/>
      <c r="G33" s="70">
        <v>2422.06270350376</v>
      </c>
      <c r="H33" s="13"/>
      <c r="I33" s="73"/>
      <c r="J33" s="66"/>
      <c r="K33" s="66"/>
      <c r="L33" s="66"/>
      <c r="M33" s="66"/>
      <c r="N33" s="66"/>
    </row>
    <row r="34" spans="1:14" ht="15.75">
      <c r="A34" s="50" t="s">
        <v>16</v>
      </c>
      <c r="B34" s="48"/>
      <c r="C34" s="49">
        <v>6</v>
      </c>
      <c r="D34" s="42"/>
      <c r="E34" s="70">
        <v>90769.201559562</v>
      </c>
      <c r="F34" s="72"/>
      <c r="G34" s="70">
        <v>1854.13378787765</v>
      </c>
      <c r="H34" s="13"/>
      <c r="I34" s="73"/>
      <c r="J34" s="66"/>
      <c r="K34" s="66"/>
      <c r="L34" s="66"/>
      <c r="M34" s="66"/>
      <c r="N34" s="66"/>
    </row>
    <row r="35" spans="1:14" ht="15.75">
      <c r="A35" s="50" t="s">
        <v>17</v>
      </c>
      <c r="B35" s="48"/>
      <c r="C35" s="49">
        <v>4</v>
      </c>
      <c r="D35" s="42"/>
      <c r="E35" s="70">
        <v>254376.44152737703</v>
      </c>
      <c r="F35" s="72"/>
      <c r="G35" s="70">
        <v>39950.3748854846</v>
      </c>
      <c r="H35" s="13"/>
      <c r="I35" s="73"/>
      <c r="J35" s="66"/>
      <c r="K35" s="66"/>
      <c r="L35" s="66"/>
      <c r="M35" s="66"/>
      <c r="N35" s="66"/>
    </row>
    <row r="36" spans="1:14" ht="15.75">
      <c r="A36" s="47"/>
      <c r="B36" s="48"/>
      <c r="C36" s="42"/>
      <c r="D36" s="42"/>
      <c r="E36" s="72"/>
      <c r="F36" s="72"/>
      <c r="G36" s="72"/>
      <c r="H36" s="13"/>
      <c r="J36" s="66"/>
      <c r="K36" s="66"/>
      <c r="L36" s="66"/>
      <c r="M36" s="66"/>
      <c r="N36" s="66"/>
    </row>
    <row r="37" spans="1:12" ht="15.75">
      <c r="A37" s="58" t="s">
        <v>12</v>
      </c>
      <c r="B37" s="51"/>
      <c r="C37" s="49">
        <f>SUM(C39:C42)</f>
        <v>18</v>
      </c>
      <c r="D37" s="42"/>
      <c r="E37" s="70">
        <v>274527.3118057</v>
      </c>
      <c r="F37" s="72"/>
      <c r="G37" s="70">
        <v>-1364.08939682545</v>
      </c>
      <c r="H37" s="55"/>
      <c r="J37" s="59"/>
      <c r="K37" s="11"/>
      <c r="L37" s="84"/>
    </row>
    <row r="38" spans="1:12" ht="15.75">
      <c r="A38" s="44" t="s">
        <v>13</v>
      </c>
      <c r="B38" s="51"/>
      <c r="C38" s="53"/>
      <c r="D38" s="53"/>
      <c r="E38" s="78"/>
      <c r="F38" s="78"/>
      <c r="G38" s="78"/>
      <c r="H38" s="55"/>
      <c r="I38" s="59"/>
      <c r="J38" s="59"/>
      <c r="K38" s="11"/>
      <c r="L38" s="84"/>
    </row>
    <row r="39" spans="1:12" ht="15.75">
      <c r="A39" s="50" t="s">
        <v>14</v>
      </c>
      <c r="B39" s="51"/>
      <c r="C39" s="52">
        <v>13</v>
      </c>
      <c r="D39" s="53"/>
      <c r="E39" s="69">
        <v>98152.446732</v>
      </c>
      <c r="F39" s="78"/>
      <c r="G39" s="69">
        <v>1454.78868789828</v>
      </c>
      <c r="H39" s="55"/>
      <c r="I39" s="71"/>
      <c r="J39" s="59"/>
      <c r="K39" s="11"/>
      <c r="L39" s="83"/>
    </row>
    <row r="40" spans="1:12" ht="15.75">
      <c r="A40" s="93" t="s">
        <v>15</v>
      </c>
      <c r="B40" s="94"/>
      <c r="C40" s="95"/>
      <c r="D40" s="96"/>
      <c r="E40" s="69">
        <v>0</v>
      </c>
      <c r="F40" s="78"/>
      <c r="G40" s="69">
        <v>0</v>
      </c>
      <c r="H40" s="97"/>
      <c r="I40" s="71"/>
      <c r="J40" s="71"/>
      <c r="K40" s="11"/>
      <c r="L40" s="83"/>
    </row>
    <row r="41" spans="1:12" ht="15.75">
      <c r="A41" s="50" t="s">
        <v>16</v>
      </c>
      <c r="B41" s="51"/>
      <c r="C41" s="52"/>
      <c r="D41" s="53"/>
      <c r="E41" s="69">
        <v>0</v>
      </c>
      <c r="F41" s="78"/>
      <c r="G41" s="69">
        <v>0</v>
      </c>
      <c r="H41" s="55"/>
      <c r="I41" s="71"/>
      <c r="J41" s="71"/>
      <c r="K41" s="11"/>
      <c r="L41" s="84"/>
    </row>
    <row r="42" spans="1:12" ht="15.75">
      <c r="A42" s="50" t="s">
        <v>17</v>
      </c>
      <c r="B42" s="51"/>
      <c r="C42" s="52">
        <v>5</v>
      </c>
      <c r="D42" s="53"/>
      <c r="E42" s="69">
        <v>176374.8650737</v>
      </c>
      <c r="F42" s="78"/>
      <c r="G42" s="69">
        <v>-2818.87808472373</v>
      </c>
      <c r="H42" s="55"/>
      <c r="I42" s="59"/>
      <c r="J42" s="71"/>
      <c r="K42" s="11"/>
      <c r="L42" s="84"/>
    </row>
    <row r="43" spans="1:12" ht="15.75">
      <c r="A43" s="50"/>
      <c r="B43" s="51"/>
      <c r="C43" s="53"/>
      <c r="D43" s="53"/>
      <c r="E43" s="78"/>
      <c r="F43" s="78"/>
      <c r="G43" s="78"/>
      <c r="H43" s="55"/>
      <c r="I43" s="59"/>
      <c r="J43" s="71"/>
      <c r="K43" s="11"/>
      <c r="L43" s="84"/>
    </row>
    <row r="44" spans="1:12" ht="15.75">
      <c r="A44" s="58" t="s">
        <v>43</v>
      </c>
      <c r="B44" s="51"/>
      <c r="C44" s="49">
        <f>SUM(C46:C49)</f>
        <v>20</v>
      </c>
      <c r="D44" s="42"/>
      <c r="E44" s="70">
        <v>97034.1624605237</v>
      </c>
      <c r="F44" s="72"/>
      <c r="G44" s="70">
        <v>-1992.07429782654</v>
      </c>
      <c r="H44" s="55"/>
      <c r="I44" s="59"/>
      <c r="J44" s="71"/>
      <c r="K44" s="11"/>
      <c r="L44" s="84"/>
    </row>
    <row r="45" spans="1:12" ht="15.75">
      <c r="A45" s="44" t="s">
        <v>13</v>
      </c>
      <c r="B45" s="51"/>
      <c r="C45" s="53"/>
      <c r="D45" s="53"/>
      <c r="E45" s="78"/>
      <c r="F45" s="78"/>
      <c r="G45" s="78"/>
      <c r="H45" s="55"/>
      <c r="I45" s="59"/>
      <c r="J45" s="71"/>
      <c r="K45" s="11"/>
      <c r="L45" s="84"/>
    </row>
    <row r="46" spans="1:12" ht="15.75">
      <c r="A46" s="50" t="s">
        <v>14</v>
      </c>
      <c r="B46" s="51"/>
      <c r="C46" s="52">
        <v>9</v>
      </c>
      <c r="D46" s="53"/>
      <c r="E46" s="69">
        <v>31270.514615</v>
      </c>
      <c r="F46" s="78"/>
      <c r="G46" s="69">
        <v>-454.289217788375</v>
      </c>
      <c r="H46" s="55"/>
      <c r="I46" s="59"/>
      <c r="J46" s="71"/>
      <c r="K46" s="11"/>
      <c r="L46" s="84"/>
    </row>
    <row r="47" spans="1:12" ht="15.75">
      <c r="A47" s="56" t="s">
        <v>15</v>
      </c>
      <c r="B47" s="51"/>
      <c r="C47" s="52">
        <v>2</v>
      </c>
      <c r="D47" s="53"/>
      <c r="E47" s="69">
        <v>1654.0158773479</v>
      </c>
      <c r="F47" s="78"/>
      <c r="G47" s="69">
        <v>13.0834947531086</v>
      </c>
      <c r="H47" s="55"/>
      <c r="I47" s="59"/>
      <c r="J47" s="71"/>
      <c r="K47" s="11"/>
      <c r="L47" s="84"/>
    </row>
    <row r="48" spans="1:12" ht="15.75">
      <c r="A48" s="50" t="s">
        <v>16</v>
      </c>
      <c r="B48" s="51"/>
      <c r="C48" s="52">
        <v>1</v>
      </c>
      <c r="D48" s="53"/>
      <c r="E48" s="69">
        <v>3092.61294094039</v>
      </c>
      <c r="F48" s="78"/>
      <c r="G48" s="69">
        <v>-67.42450451955371</v>
      </c>
      <c r="H48" s="55"/>
      <c r="I48" s="59"/>
      <c r="J48" s="71"/>
      <c r="K48" s="11"/>
      <c r="L48" s="84"/>
    </row>
    <row r="49" spans="1:12" ht="15.75">
      <c r="A49" s="50" t="s">
        <v>17</v>
      </c>
      <c r="B49" s="51"/>
      <c r="C49" s="52">
        <v>8</v>
      </c>
      <c r="D49" s="53"/>
      <c r="E49" s="69">
        <v>61017.019027235394</v>
      </c>
      <c r="F49" s="78"/>
      <c r="G49" s="69">
        <v>-1483.44407027172</v>
      </c>
      <c r="H49" s="55"/>
      <c r="I49" s="59"/>
      <c r="J49" s="71"/>
      <c r="K49" s="11"/>
      <c r="L49" s="84"/>
    </row>
    <row r="50" spans="1:12" ht="16.5" thickBot="1">
      <c r="A50" s="10"/>
      <c r="B50" s="46"/>
      <c r="C50" s="42"/>
      <c r="D50" s="42"/>
      <c r="E50" s="72"/>
      <c r="F50" s="72"/>
      <c r="G50" s="72"/>
      <c r="H50" s="13"/>
      <c r="K50" s="11"/>
      <c r="L50" s="83"/>
    </row>
    <row r="51" spans="1:12" ht="19.5" customHeight="1" thickBot="1">
      <c r="A51" s="45" t="s">
        <v>18</v>
      </c>
      <c r="B51" s="46"/>
      <c r="C51" s="41">
        <f>SUM(C52:C54)</f>
        <v>99</v>
      </c>
      <c r="D51" s="42" t="s">
        <v>0</v>
      </c>
      <c r="E51" s="79">
        <v>1710284.54205377</v>
      </c>
      <c r="F51" s="72"/>
      <c r="G51" s="79">
        <v>-1492.2937663058979</v>
      </c>
      <c r="H51" s="13"/>
      <c r="J51" s="66"/>
      <c r="K51" s="11"/>
      <c r="L51" s="83"/>
    </row>
    <row r="52" spans="1:12" ht="15.75" customHeight="1">
      <c r="A52" s="47" t="s">
        <v>19</v>
      </c>
      <c r="B52" s="46"/>
      <c r="C52" s="49">
        <v>30</v>
      </c>
      <c r="D52" s="42"/>
      <c r="E52" s="70">
        <v>551938.2754113029</v>
      </c>
      <c r="F52" s="72"/>
      <c r="G52" s="70">
        <v>-11641.9135004229</v>
      </c>
      <c r="H52" s="13"/>
      <c r="I52" s="66"/>
      <c r="J52" s="72"/>
      <c r="K52" s="11"/>
      <c r="L52" s="83"/>
    </row>
    <row r="53" spans="1:12" ht="15.75" customHeight="1">
      <c r="A53" s="47" t="s">
        <v>20</v>
      </c>
      <c r="B53" s="46"/>
      <c r="C53" s="49">
        <v>46</v>
      </c>
      <c r="D53" s="42"/>
      <c r="E53" s="70">
        <v>879637.207215233</v>
      </c>
      <c r="F53" s="72"/>
      <c r="G53" s="70">
        <v>15231.366617421001</v>
      </c>
      <c r="H53" s="13"/>
      <c r="J53" s="72"/>
      <c r="K53" s="11"/>
      <c r="L53" s="83"/>
    </row>
    <row r="54" spans="1:12" ht="15.75" customHeight="1">
      <c r="A54" s="47" t="s">
        <v>44</v>
      </c>
      <c r="B54" s="46"/>
      <c r="C54" s="49">
        <v>23</v>
      </c>
      <c r="D54" s="42"/>
      <c r="E54" s="70">
        <v>278709.059427235</v>
      </c>
      <c r="F54" s="72"/>
      <c r="G54" s="70">
        <v>-5081.746883304</v>
      </c>
      <c r="H54" s="13"/>
      <c r="J54" s="43"/>
      <c r="K54" s="11"/>
      <c r="L54" s="83"/>
    </row>
    <row r="55" spans="1:12" ht="19.5" customHeight="1" thickBot="1">
      <c r="A55" s="60"/>
      <c r="B55" s="46"/>
      <c r="C55" s="42"/>
      <c r="D55" s="42"/>
      <c r="E55" s="72"/>
      <c r="F55" s="72"/>
      <c r="G55" s="72"/>
      <c r="H55" s="13"/>
      <c r="K55" s="11"/>
      <c r="L55" s="11"/>
    </row>
    <row r="56" spans="1:12" ht="19.5" customHeight="1" thickBot="1">
      <c r="A56" s="45" t="s">
        <v>21</v>
      </c>
      <c r="B56" s="46"/>
      <c r="C56" s="41">
        <f>SUM(C58:C63)</f>
        <v>120</v>
      </c>
      <c r="D56" s="42"/>
      <c r="E56" s="79">
        <v>737269.02462301</v>
      </c>
      <c r="F56" s="72"/>
      <c r="G56" s="79">
        <v>-14288.441038934492</v>
      </c>
      <c r="H56" s="57"/>
      <c r="J56" s="66"/>
      <c r="K56" s="11"/>
      <c r="L56" s="82"/>
    </row>
    <row r="57" spans="1:9" ht="15.75">
      <c r="A57" s="44" t="s">
        <v>13</v>
      </c>
      <c r="B57" s="46"/>
      <c r="C57" s="42"/>
      <c r="D57" s="42"/>
      <c r="E57" s="101"/>
      <c r="F57" s="102"/>
      <c r="G57" s="102"/>
      <c r="H57" s="13"/>
      <c r="I57" s="66"/>
    </row>
    <row r="58" spans="1:14" ht="15.75">
      <c r="A58" s="50" t="s">
        <v>14</v>
      </c>
      <c r="B58" s="46"/>
      <c r="C58" s="49">
        <v>10</v>
      </c>
      <c r="D58" s="42"/>
      <c r="E58" s="69">
        <v>35491.189545</v>
      </c>
      <c r="F58" s="78"/>
      <c r="G58" s="69">
        <v>-378.552656000458</v>
      </c>
      <c r="H58" s="13"/>
      <c r="I58" s="66"/>
      <c r="J58" s="66"/>
      <c r="K58" s="66"/>
      <c r="L58" s="66"/>
      <c r="M58" s="66"/>
      <c r="N58" s="66"/>
    </row>
    <row r="59" spans="1:14" ht="15.75">
      <c r="A59" s="50" t="s">
        <v>40</v>
      </c>
      <c r="B59" s="46"/>
      <c r="C59" s="49">
        <v>19</v>
      </c>
      <c r="D59" s="42"/>
      <c r="E59" s="69">
        <v>178686.96338702898</v>
      </c>
      <c r="F59" s="78"/>
      <c r="G59" s="69">
        <v>551.76794274063</v>
      </c>
      <c r="H59" s="13"/>
      <c r="I59" s="66"/>
      <c r="J59" s="78"/>
      <c r="K59" s="66"/>
      <c r="L59" s="66"/>
      <c r="M59" s="66"/>
      <c r="N59" s="66"/>
    </row>
    <row r="60" spans="1:14" ht="15.75">
      <c r="A60" s="50" t="s">
        <v>45</v>
      </c>
      <c r="B60" s="46"/>
      <c r="C60" s="49">
        <v>8</v>
      </c>
      <c r="D60" s="42"/>
      <c r="E60" s="70">
        <v>13851.842666164499</v>
      </c>
      <c r="F60" s="72"/>
      <c r="G60" s="70">
        <v>-419.064607712744</v>
      </c>
      <c r="H60" s="13"/>
      <c r="I60" s="66"/>
      <c r="J60" s="66"/>
      <c r="K60" s="66"/>
      <c r="L60" s="66"/>
      <c r="M60" s="66"/>
      <c r="N60" s="66"/>
    </row>
    <row r="61" spans="1:14" ht="15.75">
      <c r="A61" s="50" t="s">
        <v>48</v>
      </c>
      <c r="B61" s="46"/>
      <c r="C61" s="49">
        <v>17</v>
      </c>
      <c r="D61" s="42"/>
      <c r="E61" s="70">
        <v>77515.1489701745</v>
      </c>
      <c r="F61" s="72"/>
      <c r="G61" s="70">
        <v>-4087.1379994413</v>
      </c>
      <c r="H61" s="13"/>
      <c r="I61" s="66"/>
      <c r="J61" s="66"/>
      <c r="K61" s="66"/>
      <c r="L61" s="66"/>
      <c r="M61" s="66"/>
      <c r="N61" s="66"/>
    </row>
    <row r="62" spans="1:14" ht="15.75">
      <c r="A62" s="50" t="s">
        <v>46</v>
      </c>
      <c r="B62" s="46"/>
      <c r="C62" s="49">
        <v>25</v>
      </c>
      <c r="D62" s="42"/>
      <c r="E62" s="70">
        <v>204795.697078377</v>
      </c>
      <c r="F62" s="72"/>
      <c r="G62" s="70">
        <v>-3592.54302774403</v>
      </c>
      <c r="H62" s="13"/>
      <c r="I62" s="66"/>
      <c r="J62" s="66"/>
      <c r="K62" s="66"/>
      <c r="L62" s="66"/>
      <c r="M62" s="66"/>
      <c r="N62" s="66"/>
    </row>
    <row r="63" spans="1:14" ht="15.75">
      <c r="A63" s="50" t="s">
        <v>47</v>
      </c>
      <c r="B63" s="46"/>
      <c r="C63" s="49">
        <v>41</v>
      </c>
      <c r="D63" s="42"/>
      <c r="E63" s="69">
        <v>226928.182976263</v>
      </c>
      <c r="F63" s="78"/>
      <c r="G63" s="69">
        <v>-6362.910690776593</v>
      </c>
      <c r="H63" s="13"/>
      <c r="J63" s="66"/>
      <c r="K63" s="66"/>
      <c r="L63" s="66"/>
      <c r="M63" s="66"/>
      <c r="N63" s="66"/>
    </row>
    <row r="64" spans="1:14" ht="16.5" thickBot="1">
      <c r="A64" s="47"/>
      <c r="B64" s="46"/>
      <c r="C64" s="42"/>
      <c r="D64" s="42"/>
      <c r="E64" s="43"/>
      <c r="F64" s="43"/>
      <c r="G64" s="43"/>
      <c r="H64" s="13"/>
      <c r="I64" s="66"/>
      <c r="J64" s="66"/>
      <c r="K64" s="66"/>
      <c r="L64" s="84"/>
      <c r="M64" s="66"/>
      <c r="N64" s="66"/>
    </row>
    <row r="65" spans="1:10" ht="20.25" customHeight="1" thickBot="1">
      <c r="A65" s="45" t="s">
        <v>36</v>
      </c>
      <c r="B65" s="46"/>
      <c r="C65" s="41">
        <v>0</v>
      </c>
      <c r="D65" s="42"/>
      <c r="E65" s="79">
        <v>0</v>
      </c>
      <c r="F65" s="72"/>
      <c r="G65" s="79">
        <v>0</v>
      </c>
      <c r="H65" s="13"/>
      <c r="J65" s="66"/>
    </row>
    <row r="66" spans="1:10" ht="16.5" thickBot="1">
      <c r="A66" s="62"/>
      <c r="B66" s="63"/>
      <c r="C66" s="64"/>
      <c r="D66" s="64"/>
      <c r="E66" s="64"/>
      <c r="F66" s="64"/>
      <c r="G66" s="64"/>
      <c r="H66" s="23"/>
      <c r="J66" s="72"/>
    </row>
    <row r="67" spans="1:10" ht="15.75">
      <c r="A67" s="65"/>
      <c r="B67" s="11"/>
      <c r="C67" s="11"/>
      <c r="D67" s="11"/>
      <c r="E67" s="43"/>
      <c r="F67" s="43"/>
      <c r="G67" s="43"/>
      <c r="H67" s="11"/>
      <c r="J67" s="66"/>
    </row>
    <row r="68" spans="2:8" ht="15.75">
      <c r="B68" s="11"/>
      <c r="C68" s="11"/>
      <c r="D68" s="11"/>
      <c r="E68" s="43"/>
      <c r="F68" s="43"/>
      <c r="G68" s="43"/>
      <c r="H68" s="11"/>
    </row>
    <row r="69" spans="2:8" ht="15.75">
      <c r="B69" s="11"/>
      <c r="C69" s="11"/>
      <c r="D69" s="11"/>
      <c r="E69" s="43"/>
      <c r="F69" s="43"/>
      <c r="G69" s="43"/>
      <c r="H69" s="11"/>
    </row>
    <row r="70" spans="1:8" ht="15.75">
      <c r="A70" s="11"/>
      <c r="B70" s="11"/>
      <c r="C70" s="11"/>
      <c r="D70" s="11"/>
      <c r="E70" s="43"/>
      <c r="F70" s="43"/>
      <c r="G70" s="43"/>
      <c r="H70" s="11"/>
    </row>
    <row r="71" spans="1:8" ht="15.75">
      <c r="A71" s="11"/>
      <c r="B71" s="11"/>
      <c r="C71" s="42"/>
      <c r="D71" s="42"/>
      <c r="E71" s="54"/>
      <c r="F71" s="54"/>
      <c r="G71" s="54"/>
      <c r="H71" s="11"/>
    </row>
    <row r="72" spans="1:8" ht="15.75">
      <c r="A72" s="11"/>
      <c r="B72" s="11"/>
      <c r="C72" s="11"/>
      <c r="D72" s="11"/>
      <c r="E72" s="43"/>
      <c r="F72" s="43"/>
      <c r="G72" s="43"/>
      <c r="H72" s="11"/>
    </row>
    <row r="73" spans="1:8" ht="15.75">
      <c r="A73" s="11"/>
      <c r="B73" s="11"/>
      <c r="C73" s="11"/>
      <c r="D73" s="11"/>
      <c r="E73" s="43"/>
      <c r="F73" s="43"/>
      <c r="G73" s="43"/>
      <c r="H73" s="11"/>
    </row>
    <row r="74" spans="1:8" ht="15.75">
      <c r="A74" s="11"/>
      <c r="B74" s="11"/>
      <c r="C74" s="11"/>
      <c r="D74" s="11"/>
      <c r="E74" s="43"/>
      <c r="F74" s="43"/>
      <c r="G74" s="43"/>
      <c r="H74" s="11"/>
    </row>
    <row r="75" spans="5:7" ht="15.75">
      <c r="E75" s="66"/>
      <c r="F75" s="66"/>
      <c r="G75" s="66"/>
    </row>
    <row r="76" spans="5:7" ht="15.75">
      <c r="E76" s="66"/>
      <c r="F76" s="66"/>
      <c r="G76" s="66"/>
    </row>
    <row r="77" spans="5:7" ht="15.75">
      <c r="E77" s="66"/>
      <c r="F77" s="66"/>
      <c r="G77" s="66"/>
    </row>
    <row r="78" spans="5:7" ht="15.75">
      <c r="E78" s="66"/>
      <c r="F78" s="66"/>
      <c r="G78" s="66"/>
    </row>
    <row r="79" spans="5:7" ht="15.75">
      <c r="E79" s="66"/>
      <c r="F79" s="66"/>
      <c r="G79" s="66"/>
    </row>
    <row r="80" spans="5:7" ht="15.75">
      <c r="E80" s="66"/>
      <c r="F80" s="66"/>
      <c r="G80" s="66"/>
    </row>
    <row r="81" spans="5:7" ht="15.75">
      <c r="E81" s="66"/>
      <c r="F81" s="66"/>
      <c r="G81" s="66"/>
    </row>
    <row r="82" spans="5:7" ht="15.75">
      <c r="E82" s="66"/>
      <c r="F82" s="66"/>
      <c r="G82" s="66"/>
    </row>
    <row r="83" spans="5:7" ht="15.75">
      <c r="E83" s="66"/>
      <c r="F83" s="66"/>
      <c r="G83" s="66"/>
    </row>
    <row r="84" spans="5:7" ht="15.75">
      <c r="E84" s="66"/>
      <c r="F84" s="66"/>
      <c r="G84" s="66"/>
    </row>
    <row r="85" spans="5:7" ht="15.75">
      <c r="E85" s="66"/>
      <c r="F85" s="66"/>
      <c r="G85" s="66"/>
    </row>
    <row r="86" spans="5:7" ht="15.75">
      <c r="E86" s="66"/>
      <c r="F86" s="66"/>
      <c r="G86" s="66"/>
    </row>
    <row r="87" spans="5:7" ht="15.75">
      <c r="E87" s="66"/>
      <c r="F87" s="66"/>
      <c r="G87" s="66"/>
    </row>
    <row r="88" spans="5:7" ht="15.75">
      <c r="E88" s="66"/>
      <c r="F88" s="66"/>
      <c r="G88" s="66"/>
    </row>
    <row r="89" spans="5:7" ht="15.75">
      <c r="E89" s="66"/>
      <c r="F89" s="66"/>
      <c r="G89" s="66"/>
    </row>
    <row r="90" spans="5:7" ht="15.75">
      <c r="E90" s="66"/>
      <c r="F90" s="66"/>
      <c r="G90" s="66"/>
    </row>
  </sheetData>
  <sheetProtection/>
  <printOptions/>
  <pageMargins left="0.88" right="0.69" top="0.65" bottom="0.81" header="0.5" footer="0.5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zoomScale="85" zoomScaleNormal="85" zoomScalePageLayoutView="0" workbookViewId="0" topLeftCell="A1">
      <selection activeCell="A6" sqref="A6"/>
    </sheetView>
  </sheetViews>
  <sheetFormatPr defaultColWidth="8.88671875" defaultRowHeight="15.75"/>
  <cols>
    <col min="1" max="1" width="34.105468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8.88671875" style="5" customWidth="1"/>
    <col min="10" max="10" width="12.99609375" style="5" bestFit="1" customWidth="1"/>
    <col min="11" max="11" width="3.21484375" style="5" bestFit="1" customWidth="1"/>
    <col min="12" max="12" width="10.88671875" style="5" customWidth="1"/>
    <col min="13" max="13" width="3.21484375" style="5" bestFit="1" customWidth="1"/>
    <col min="14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32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31</v>
      </c>
      <c r="B6" s="11"/>
      <c r="C6" s="11"/>
      <c r="D6" s="11"/>
      <c r="E6" s="11"/>
      <c r="F6" s="11"/>
      <c r="G6" s="19"/>
      <c r="H6" s="20" t="str">
        <f>'Belf. nyilv. nyvg. ép. alap'!H6</f>
        <v>Dátum:  2022/08/31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38</v>
      </c>
      <c r="F10" s="31"/>
      <c r="G10" s="31" t="s">
        <v>33</v>
      </c>
      <c r="H10" s="38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3" ht="19.5" customHeight="1" thickBot="1">
      <c r="A12" s="39" t="s">
        <v>34</v>
      </c>
      <c r="B12" s="40"/>
      <c r="C12" s="41">
        <f>C14+C19+C24+C29+C34+C45</f>
        <v>279</v>
      </c>
      <c r="D12" s="98"/>
      <c r="E12" s="79">
        <f>E14+E19+E24+E29+E34+E45</f>
        <v>3791826.409729839</v>
      </c>
      <c r="F12" s="103"/>
      <c r="G12" s="79">
        <f>G14+G19+G24+G29+G34+G45</f>
        <v>9789.629793609232</v>
      </c>
      <c r="H12" s="13"/>
      <c r="J12" s="43"/>
      <c r="K12" s="43"/>
      <c r="L12" s="43"/>
      <c r="M12" s="11"/>
    </row>
    <row r="13" spans="1:13" ht="16.5" thickBot="1">
      <c r="A13" s="44"/>
      <c r="B13" s="11"/>
      <c r="C13" s="42"/>
      <c r="D13" s="43"/>
      <c r="E13" s="72"/>
      <c r="F13" s="72"/>
      <c r="G13" s="72"/>
      <c r="H13" s="13"/>
      <c r="J13" s="11"/>
      <c r="K13" s="11"/>
      <c r="L13" s="43"/>
      <c r="M13" s="11"/>
    </row>
    <row r="14" spans="1:13" ht="16.5" thickBot="1">
      <c r="A14" s="45" t="s">
        <v>50</v>
      </c>
      <c r="B14" s="48"/>
      <c r="C14" s="41">
        <f>SUM(C16:C17)</f>
        <v>9</v>
      </c>
      <c r="D14" s="43"/>
      <c r="E14" s="79">
        <v>79978.8479301476</v>
      </c>
      <c r="F14" s="72"/>
      <c r="G14" s="79">
        <v>-5.73893971548831</v>
      </c>
      <c r="H14" s="13"/>
      <c r="I14" s="66"/>
      <c r="J14" s="43"/>
      <c r="K14" s="11"/>
      <c r="L14" s="11"/>
      <c r="M14" s="11"/>
    </row>
    <row r="15" spans="1:13" ht="15.75">
      <c r="A15" s="44" t="s">
        <v>13</v>
      </c>
      <c r="B15" s="48"/>
      <c r="C15" s="42"/>
      <c r="D15" s="43"/>
      <c r="E15" s="72"/>
      <c r="F15" s="72"/>
      <c r="G15" s="72"/>
      <c r="H15" s="13"/>
      <c r="J15" s="11"/>
      <c r="K15" s="11"/>
      <c r="L15" s="11"/>
      <c r="M15" s="11"/>
    </row>
    <row r="16" spans="1:13" ht="15.75">
      <c r="A16" s="50" t="s">
        <v>27</v>
      </c>
      <c r="B16" s="48"/>
      <c r="C16" s="49">
        <v>9</v>
      </c>
      <c r="D16" s="43"/>
      <c r="E16" s="70">
        <v>79978.8479301476</v>
      </c>
      <c r="F16" s="72"/>
      <c r="G16" s="70">
        <v>-5.73893971548831</v>
      </c>
      <c r="H16" s="13"/>
      <c r="J16" s="72"/>
      <c r="K16" s="43"/>
      <c r="L16" s="11"/>
      <c r="M16" s="11"/>
    </row>
    <row r="17" spans="1:13" ht="15.75">
      <c r="A17" s="56" t="s">
        <v>28</v>
      </c>
      <c r="B17" s="48"/>
      <c r="C17" s="49"/>
      <c r="D17" s="43"/>
      <c r="E17" s="70"/>
      <c r="F17" s="72"/>
      <c r="G17" s="70"/>
      <c r="H17" s="13"/>
      <c r="J17" s="72"/>
      <c r="K17" s="43"/>
      <c r="L17" s="43"/>
      <c r="M17" s="11"/>
    </row>
    <row r="18" spans="1:13" ht="16.5" thickBot="1">
      <c r="A18" s="47"/>
      <c r="B18" s="48"/>
      <c r="C18" s="42"/>
      <c r="D18" s="43"/>
      <c r="E18" s="72"/>
      <c r="F18" s="72"/>
      <c r="G18" s="72"/>
      <c r="H18" s="13"/>
      <c r="J18" s="43"/>
      <c r="K18" s="43"/>
      <c r="L18" s="43"/>
      <c r="M18" s="11"/>
    </row>
    <row r="19" spans="1:13" ht="16.5" thickBot="1">
      <c r="A19" s="45" t="s">
        <v>51</v>
      </c>
      <c r="B19" s="48"/>
      <c r="C19" s="41">
        <f>SUM(C21:C22)</f>
        <v>118</v>
      </c>
      <c r="D19" s="43"/>
      <c r="E19" s="79">
        <v>941897.7972552071</v>
      </c>
      <c r="F19" s="72"/>
      <c r="G19" s="79">
        <v>8982.50092475234</v>
      </c>
      <c r="H19" s="13"/>
      <c r="I19" s="66"/>
      <c r="J19" s="43"/>
      <c r="K19" s="11"/>
      <c r="L19" s="11"/>
      <c r="M19" s="11"/>
    </row>
    <row r="20" spans="1:13" ht="15.75">
      <c r="A20" s="44" t="s">
        <v>13</v>
      </c>
      <c r="B20" s="48"/>
      <c r="C20" s="42"/>
      <c r="D20" s="43"/>
      <c r="E20" s="72"/>
      <c r="F20" s="72"/>
      <c r="G20" s="72"/>
      <c r="H20" s="13"/>
      <c r="J20" s="11"/>
      <c r="K20" s="11"/>
      <c r="L20" s="11"/>
      <c r="M20" s="11"/>
    </row>
    <row r="21" spans="1:13" ht="15.75">
      <c r="A21" s="50" t="s">
        <v>59</v>
      </c>
      <c r="B21" s="48"/>
      <c r="C21" s="49">
        <v>78</v>
      </c>
      <c r="D21" s="43"/>
      <c r="E21" s="70">
        <v>505382.04738847</v>
      </c>
      <c r="F21" s="72"/>
      <c r="G21" s="70">
        <v>5772.04038717754</v>
      </c>
      <c r="H21" s="13"/>
      <c r="J21" s="72"/>
      <c r="K21" s="43"/>
      <c r="L21" s="11"/>
      <c r="M21" s="11"/>
    </row>
    <row r="22" spans="1:13" ht="15.75">
      <c r="A22" s="56" t="s">
        <v>60</v>
      </c>
      <c r="B22" s="48"/>
      <c r="C22" s="49">
        <v>40</v>
      </c>
      <c r="D22" s="43"/>
      <c r="E22" s="70">
        <v>436515.749866736</v>
      </c>
      <c r="F22" s="72"/>
      <c r="G22" s="70">
        <v>3210.46053757479</v>
      </c>
      <c r="H22" s="13"/>
      <c r="J22" s="72"/>
      <c r="K22" s="43"/>
      <c r="L22" s="43"/>
      <c r="M22" s="11"/>
    </row>
    <row r="23" spans="1:13" ht="16.5" thickBot="1">
      <c r="A23" s="47"/>
      <c r="B23" s="48"/>
      <c r="C23" s="42"/>
      <c r="D23" s="43"/>
      <c r="E23" s="72"/>
      <c r="F23" s="72"/>
      <c r="G23" s="72"/>
      <c r="H23" s="13"/>
      <c r="J23" s="43"/>
      <c r="K23" s="43"/>
      <c r="L23" s="43"/>
      <c r="M23" s="11"/>
    </row>
    <row r="24" spans="1:13" ht="16.5" thickBot="1">
      <c r="A24" s="45" t="s">
        <v>49</v>
      </c>
      <c r="B24" s="48"/>
      <c r="C24" s="41">
        <f>SUM(C26:C27)</f>
        <v>8</v>
      </c>
      <c r="D24" s="43"/>
      <c r="E24" s="79">
        <v>32457.557656</v>
      </c>
      <c r="F24" s="72"/>
      <c r="G24" s="79">
        <v>-26.389887908313</v>
      </c>
      <c r="H24" s="13"/>
      <c r="I24" s="66"/>
      <c r="J24" s="43"/>
      <c r="K24" s="11"/>
      <c r="L24" s="11"/>
      <c r="M24" s="11"/>
    </row>
    <row r="25" spans="1:13" ht="15.75">
      <c r="A25" s="44" t="s">
        <v>13</v>
      </c>
      <c r="B25" s="48"/>
      <c r="C25" s="42"/>
      <c r="D25" s="43"/>
      <c r="E25" s="72"/>
      <c r="F25" s="72"/>
      <c r="G25" s="72"/>
      <c r="H25" s="13"/>
      <c r="J25" s="11"/>
      <c r="K25" s="11"/>
      <c r="L25" s="11"/>
      <c r="M25" s="11"/>
    </row>
    <row r="26" spans="1:13" ht="15.75">
      <c r="A26" s="50" t="s">
        <v>27</v>
      </c>
      <c r="B26" s="48"/>
      <c r="C26" s="49">
        <v>5</v>
      </c>
      <c r="D26" s="43"/>
      <c r="E26" s="70">
        <v>15895.961949</v>
      </c>
      <c r="F26" s="72"/>
      <c r="G26" s="70">
        <v>-26.389889264092602</v>
      </c>
      <c r="H26" s="13"/>
      <c r="J26" s="72"/>
      <c r="K26" s="43"/>
      <c r="L26" s="11"/>
      <c r="M26" s="11"/>
    </row>
    <row r="27" spans="1:13" ht="15.75">
      <c r="A27" s="56" t="s">
        <v>28</v>
      </c>
      <c r="B27" s="48"/>
      <c r="C27" s="49">
        <v>3</v>
      </c>
      <c r="D27" s="43"/>
      <c r="E27" s="70">
        <v>16561.595707</v>
      </c>
      <c r="F27" s="72"/>
      <c r="G27" s="70">
        <v>1.35577964782714E-06</v>
      </c>
      <c r="H27" s="13"/>
      <c r="J27" s="72"/>
      <c r="K27" s="43"/>
      <c r="L27" s="43"/>
      <c r="M27" s="11"/>
    </row>
    <row r="28" spans="1:13" ht="16.5" thickBot="1">
      <c r="A28" s="47"/>
      <c r="B28" s="48"/>
      <c r="C28" s="42"/>
      <c r="D28" s="43"/>
      <c r="E28" s="72"/>
      <c r="F28" s="72"/>
      <c r="G28" s="72"/>
      <c r="H28" s="13"/>
      <c r="J28" s="43"/>
      <c r="K28" s="43"/>
      <c r="L28" s="43"/>
      <c r="M28" s="11"/>
    </row>
    <row r="29" spans="1:13" ht="16.5" thickBot="1">
      <c r="A29" s="45" t="s">
        <v>26</v>
      </c>
      <c r="B29" s="48"/>
      <c r="C29" s="41">
        <f>SUM(C31:C32)</f>
        <v>32</v>
      </c>
      <c r="D29" s="43"/>
      <c r="E29" s="79">
        <v>55752.6536699068</v>
      </c>
      <c r="F29" s="72"/>
      <c r="G29" s="79">
        <v>-94.5916838983039</v>
      </c>
      <c r="H29" s="13"/>
      <c r="J29" s="91"/>
      <c r="K29" s="86"/>
      <c r="L29" s="87"/>
      <c r="M29" s="11"/>
    </row>
    <row r="30" spans="1:13" ht="15.75">
      <c r="A30" s="44" t="s">
        <v>13</v>
      </c>
      <c r="B30" s="48"/>
      <c r="C30" s="42"/>
      <c r="D30" s="43"/>
      <c r="E30" s="72"/>
      <c r="F30" s="72"/>
      <c r="G30" s="72"/>
      <c r="H30" s="13"/>
      <c r="J30" s="11"/>
      <c r="K30" s="11"/>
      <c r="L30" s="11"/>
      <c r="M30" s="11"/>
    </row>
    <row r="31" spans="1:13" ht="15.75">
      <c r="A31" s="50" t="s">
        <v>27</v>
      </c>
      <c r="B31" s="51"/>
      <c r="C31" s="67">
        <v>19</v>
      </c>
      <c r="D31" s="68"/>
      <c r="E31" s="104">
        <v>26636.4268839068</v>
      </c>
      <c r="F31" s="105"/>
      <c r="G31" s="104">
        <v>-94.5916839863043</v>
      </c>
      <c r="H31" s="55"/>
      <c r="J31" s="43"/>
      <c r="K31" s="81"/>
      <c r="L31" s="11"/>
      <c r="M31" s="11"/>
    </row>
    <row r="32" spans="1:13" ht="15.75">
      <c r="A32" s="56" t="s">
        <v>28</v>
      </c>
      <c r="B32" s="51"/>
      <c r="C32" s="67">
        <v>13</v>
      </c>
      <c r="D32" s="54"/>
      <c r="E32" s="104">
        <v>29116.226786</v>
      </c>
      <c r="F32" s="105"/>
      <c r="G32" s="104">
        <v>8.80004167556762E-08</v>
      </c>
      <c r="H32" s="55"/>
      <c r="J32" s="11"/>
      <c r="K32" s="81"/>
      <c r="L32" s="11"/>
      <c r="M32" s="11"/>
    </row>
    <row r="33" spans="1:13" ht="16.5" thickBot="1">
      <c r="A33" s="56"/>
      <c r="B33" s="51"/>
      <c r="C33" s="89"/>
      <c r="D33" s="54"/>
      <c r="E33" s="106"/>
      <c r="F33" s="106"/>
      <c r="G33" s="106"/>
      <c r="H33" s="55"/>
      <c r="J33" s="43"/>
      <c r="K33" s="81"/>
      <c r="L33" s="11"/>
      <c r="M33" s="11"/>
    </row>
    <row r="34" spans="1:13" ht="16.5" thickBot="1">
      <c r="A34" s="45" t="s">
        <v>37</v>
      </c>
      <c r="B34" s="46"/>
      <c r="C34" s="41">
        <f>C35+C40</f>
        <v>16</v>
      </c>
      <c r="D34" s="43"/>
      <c r="E34" s="79">
        <v>1766855.10546993</v>
      </c>
      <c r="F34" s="72"/>
      <c r="G34" s="79">
        <v>-14228.7337131119</v>
      </c>
      <c r="H34" s="13"/>
      <c r="J34" s="86"/>
      <c r="K34" s="86"/>
      <c r="L34" s="87"/>
      <c r="M34" s="11"/>
    </row>
    <row r="35" spans="1:13" ht="15.75">
      <c r="A35" s="90" t="s">
        <v>53</v>
      </c>
      <c r="B35" s="48"/>
      <c r="C35" s="49">
        <f>SUM(C37:C38)</f>
        <v>10</v>
      </c>
      <c r="D35" s="43"/>
      <c r="E35" s="70">
        <v>1602422.8629415901</v>
      </c>
      <c r="F35" s="72"/>
      <c r="G35" s="70">
        <v>-6738.943503279899</v>
      </c>
      <c r="H35" s="13"/>
      <c r="J35" s="11"/>
      <c r="K35" s="11"/>
      <c r="L35" s="11"/>
      <c r="M35" s="11"/>
    </row>
    <row r="36" spans="1:13" ht="15.75">
      <c r="A36" s="44" t="s">
        <v>13</v>
      </c>
      <c r="B36" s="48"/>
      <c r="C36" s="42"/>
      <c r="D36" s="43"/>
      <c r="E36" s="72"/>
      <c r="F36" s="72"/>
      <c r="G36" s="72"/>
      <c r="H36" s="55"/>
      <c r="J36" s="11"/>
      <c r="K36" s="81"/>
      <c r="L36" s="11"/>
      <c r="M36" s="11"/>
    </row>
    <row r="37" spans="1:14" ht="15.75">
      <c r="A37" s="50" t="s">
        <v>27</v>
      </c>
      <c r="B37" s="48"/>
      <c r="C37" s="49">
        <v>10</v>
      </c>
      <c r="D37" s="43"/>
      <c r="E37" s="70">
        <v>1602422.8629415901</v>
      </c>
      <c r="F37" s="72"/>
      <c r="G37" s="70">
        <v>-6738.943503279899</v>
      </c>
      <c r="H37" s="55"/>
      <c r="J37" s="43"/>
      <c r="K37" s="43"/>
      <c r="L37" s="43"/>
      <c r="M37" s="43"/>
      <c r="N37" s="43"/>
    </row>
    <row r="38" spans="1:14" ht="15.75">
      <c r="A38" s="56" t="s">
        <v>28</v>
      </c>
      <c r="B38" s="48"/>
      <c r="C38" s="49">
        <v>0</v>
      </c>
      <c r="D38" s="43"/>
      <c r="E38" s="70">
        <v>0</v>
      </c>
      <c r="F38" s="72"/>
      <c r="G38" s="70">
        <v>0</v>
      </c>
      <c r="H38" s="55"/>
      <c r="J38" s="43"/>
      <c r="K38" s="43"/>
      <c r="L38" s="43"/>
      <c r="M38" s="43"/>
      <c r="N38" s="43"/>
    </row>
    <row r="39" spans="1:13" ht="15.75">
      <c r="A39" s="47"/>
      <c r="B39" s="48"/>
      <c r="C39" s="42"/>
      <c r="D39" s="43"/>
      <c r="E39" s="72"/>
      <c r="F39" s="72"/>
      <c r="G39" s="72"/>
      <c r="H39" s="55"/>
      <c r="J39" s="43"/>
      <c r="K39" s="81"/>
      <c r="L39" s="11"/>
      <c r="M39" s="11"/>
    </row>
    <row r="40" spans="1:13" ht="15.75">
      <c r="A40" s="58" t="s">
        <v>54</v>
      </c>
      <c r="B40" s="51"/>
      <c r="C40" s="49">
        <f>SUM(C42:C43)</f>
        <v>6</v>
      </c>
      <c r="D40" s="43"/>
      <c r="E40" s="70">
        <v>164432.242528335</v>
      </c>
      <c r="F40" s="72"/>
      <c r="G40" s="70">
        <v>-7489.79020983206</v>
      </c>
      <c r="H40" s="55"/>
      <c r="J40" s="11"/>
      <c r="K40" s="81"/>
      <c r="L40" s="11"/>
      <c r="M40" s="11"/>
    </row>
    <row r="41" spans="1:13" ht="15.75">
      <c r="A41" s="44" t="s">
        <v>13</v>
      </c>
      <c r="B41" s="51"/>
      <c r="C41" s="53"/>
      <c r="D41" s="54"/>
      <c r="E41" s="78"/>
      <c r="F41" s="78"/>
      <c r="G41" s="78"/>
      <c r="H41" s="55"/>
      <c r="J41" s="11"/>
      <c r="K41" s="81"/>
      <c r="L41" s="11"/>
      <c r="M41" s="11"/>
    </row>
    <row r="42" spans="1:13" ht="15.75">
      <c r="A42" s="50" t="s">
        <v>27</v>
      </c>
      <c r="B42" s="51"/>
      <c r="C42" s="52">
        <v>6</v>
      </c>
      <c r="D42" s="54"/>
      <c r="E42" s="69">
        <v>164432.242528335</v>
      </c>
      <c r="F42" s="78"/>
      <c r="G42" s="70">
        <v>-7489.79020983206</v>
      </c>
      <c r="H42" s="55"/>
      <c r="J42" s="11"/>
      <c r="K42" s="81"/>
      <c r="L42" s="11"/>
      <c r="M42" s="11"/>
    </row>
    <row r="43" spans="1:13" ht="15.75">
      <c r="A43" s="56" t="s">
        <v>28</v>
      </c>
      <c r="B43" s="51"/>
      <c r="C43" s="52"/>
      <c r="D43" s="54"/>
      <c r="E43" s="69"/>
      <c r="F43" s="78"/>
      <c r="G43" s="69"/>
      <c r="H43" s="55"/>
      <c r="J43" s="11"/>
      <c r="K43" s="81"/>
      <c r="L43" s="11"/>
      <c r="M43" s="11"/>
    </row>
    <row r="44" spans="1:11" ht="16.5" thickBot="1">
      <c r="A44" s="47"/>
      <c r="B44" s="48"/>
      <c r="C44" s="42"/>
      <c r="D44" s="43"/>
      <c r="E44" s="72"/>
      <c r="F44" s="72"/>
      <c r="G44" s="72"/>
      <c r="H44" s="13"/>
      <c r="K44" s="81"/>
    </row>
    <row r="45" spans="1:10" ht="19.5" customHeight="1" thickBot="1">
      <c r="A45" s="45" t="s">
        <v>55</v>
      </c>
      <c r="B45" s="46"/>
      <c r="C45" s="41">
        <f>SUM(C46:C53)</f>
        <v>96</v>
      </c>
      <c r="D45" s="43"/>
      <c r="E45" s="79">
        <v>914884.4477486477</v>
      </c>
      <c r="F45" s="72"/>
      <c r="G45" s="79">
        <v>15162.583093490897</v>
      </c>
      <c r="H45" s="13"/>
      <c r="J45" s="66"/>
    </row>
    <row r="46" spans="1:10" ht="15.75">
      <c r="A46" s="47" t="s">
        <v>30</v>
      </c>
      <c r="B46" s="46"/>
      <c r="C46" s="49">
        <v>0</v>
      </c>
      <c r="D46" s="43"/>
      <c r="E46" s="70">
        <v>0</v>
      </c>
      <c r="F46" s="72"/>
      <c r="G46" s="70">
        <v>0</v>
      </c>
      <c r="H46" s="13"/>
      <c r="J46" s="81"/>
    </row>
    <row r="47" spans="1:11" ht="15.75">
      <c r="A47" s="47" t="s">
        <v>29</v>
      </c>
      <c r="B47" s="46"/>
      <c r="C47" s="49">
        <v>4</v>
      </c>
      <c r="D47" s="43"/>
      <c r="E47" s="70">
        <v>49331.347375292404</v>
      </c>
      <c r="F47" s="72"/>
      <c r="G47" s="70">
        <v>-1642.851815</v>
      </c>
      <c r="H47" s="13"/>
      <c r="J47" s="73"/>
      <c r="K47" s="73"/>
    </row>
    <row r="48" spans="1:11" ht="15.75">
      <c r="A48" s="47" t="s">
        <v>61</v>
      </c>
      <c r="B48" s="46"/>
      <c r="C48" s="49">
        <v>2</v>
      </c>
      <c r="D48" s="43"/>
      <c r="E48" s="70">
        <v>35620.485725</v>
      </c>
      <c r="F48" s="72"/>
      <c r="G48" s="70">
        <v>0</v>
      </c>
      <c r="H48" s="13"/>
      <c r="J48" s="73"/>
      <c r="K48" s="73"/>
    </row>
    <row r="49" spans="1:12" ht="15.75">
      <c r="A49" s="47" t="s">
        <v>7</v>
      </c>
      <c r="B49" s="46"/>
      <c r="C49" s="49">
        <v>10</v>
      </c>
      <c r="D49" s="43"/>
      <c r="E49" s="70">
        <v>90184.69207638071</v>
      </c>
      <c r="F49" s="72"/>
      <c r="G49" s="107">
        <v>-37330.882235</v>
      </c>
      <c r="H49" s="13"/>
      <c r="J49" s="73"/>
      <c r="L49" s="73"/>
    </row>
    <row r="50" spans="1:12" ht="15.75">
      <c r="A50" s="47" t="s">
        <v>51</v>
      </c>
      <c r="B50" s="46"/>
      <c r="C50" s="49">
        <v>2</v>
      </c>
      <c r="D50" s="43"/>
      <c r="E50" s="70">
        <v>13067.282517</v>
      </c>
      <c r="F50" s="72"/>
      <c r="G50" s="70">
        <v>-779.565681</v>
      </c>
      <c r="H50" s="13"/>
      <c r="J50" s="81"/>
      <c r="L50" s="72"/>
    </row>
    <row r="51" spans="1:12" ht="15.75">
      <c r="A51" s="47" t="s">
        <v>64</v>
      </c>
      <c r="B51" s="46"/>
      <c r="C51" s="49">
        <v>3</v>
      </c>
      <c r="D51" s="43"/>
      <c r="E51" s="70">
        <v>97868.0206301</v>
      </c>
      <c r="F51" s="72"/>
      <c r="G51" s="70">
        <v>37173.621286</v>
      </c>
      <c r="H51" s="13"/>
      <c r="J51" s="81"/>
      <c r="L51" s="72"/>
    </row>
    <row r="52" spans="1:10" ht="15.75">
      <c r="A52" s="47" t="s">
        <v>26</v>
      </c>
      <c r="B52" s="46"/>
      <c r="C52" s="49">
        <v>7</v>
      </c>
      <c r="D52" s="43"/>
      <c r="E52" s="70">
        <v>71132.71702437461</v>
      </c>
      <c r="F52" s="72"/>
      <c r="G52" s="70">
        <v>-7.000001</v>
      </c>
      <c r="H52" s="13"/>
      <c r="J52" s="81"/>
    </row>
    <row r="53" spans="1:10" ht="15.75">
      <c r="A53" s="47" t="s">
        <v>52</v>
      </c>
      <c r="B53" s="46"/>
      <c r="C53" s="49">
        <v>68</v>
      </c>
      <c r="D53" s="43"/>
      <c r="E53" s="70">
        <v>557679.9024005</v>
      </c>
      <c r="F53" s="72"/>
      <c r="G53" s="70">
        <v>17749.261539490897</v>
      </c>
      <c r="H53" s="13"/>
      <c r="J53" s="81"/>
    </row>
    <row r="54" spans="1:10" ht="16.5" thickBot="1">
      <c r="A54" s="47"/>
      <c r="B54" s="46"/>
      <c r="C54" s="42"/>
      <c r="D54" s="43"/>
      <c r="E54" s="72"/>
      <c r="F54" s="72"/>
      <c r="G54" s="72"/>
      <c r="H54" s="13"/>
      <c r="J54" s="81"/>
    </row>
    <row r="55" spans="1:8" ht="19.5" customHeight="1" thickBot="1">
      <c r="A55" s="45" t="s">
        <v>41</v>
      </c>
      <c r="B55" s="46"/>
      <c r="C55" s="41">
        <f>SUM(C57:C64)</f>
        <v>151</v>
      </c>
      <c r="D55" s="42"/>
      <c r="E55" s="79">
        <v>2189669.38608309</v>
      </c>
      <c r="F55" s="72"/>
      <c r="G55" s="79">
        <v>-14027.78651594652</v>
      </c>
      <c r="H55" s="13"/>
    </row>
    <row r="56" spans="1:8" ht="15.75">
      <c r="A56" s="61" t="s">
        <v>22</v>
      </c>
      <c r="B56" s="46"/>
      <c r="C56" s="42"/>
      <c r="D56" s="42"/>
      <c r="E56" s="72"/>
      <c r="F56" s="72"/>
      <c r="G56" s="72"/>
      <c r="H56" s="13"/>
    </row>
    <row r="57" spans="1:8" ht="15.75">
      <c r="A57" s="47" t="s">
        <v>23</v>
      </c>
      <c r="B57" s="46"/>
      <c r="C57" s="49">
        <v>38</v>
      </c>
      <c r="D57" s="42"/>
      <c r="E57" s="70">
        <v>277454.696195874</v>
      </c>
      <c r="F57" s="72"/>
      <c r="G57" s="70">
        <v>-4299.937370065802</v>
      </c>
      <c r="H57" s="13"/>
    </row>
    <row r="58" spans="1:14" ht="15.75">
      <c r="A58" s="47" t="s">
        <v>24</v>
      </c>
      <c r="B58" s="46"/>
      <c r="C58" s="49">
        <v>4</v>
      </c>
      <c r="D58" s="42"/>
      <c r="E58" s="70">
        <v>12624.2652015608</v>
      </c>
      <c r="F58" s="72"/>
      <c r="G58" s="70">
        <v>-268.365126242271</v>
      </c>
      <c r="H58" s="13"/>
      <c r="L58" s="83"/>
      <c r="N58" s="66"/>
    </row>
    <row r="59" spans="1:14" ht="15.75">
      <c r="A59" s="47" t="s">
        <v>25</v>
      </c>
      <c r="B59" s="46"/>
      <c r="C59" s="92">
        <v>53</v>
      </c>
      <c r="D59" s="42"/>
      <c r="E59" s="70">
        <v>1370560.53550151</v>
      </c>
      <c r="F59" s="72"/>
      <c r="G59" s="70">
        <v>419.95735585511596</v>
      </c>
      <c r="H59" s="13"/>
      <c r="L59" s="83"/>
      <c r="N59" s="66"/>
    </row>
    <row r="60" spans="1:14" ht="15.75">
      <c r="A60" s="47" t="s">
        <v>62</v>
      </c>
      <c r="B60" s="46"/>
      <c r="C60" s="92">
        <v>0</v>
      </c>
      <c r="D60" s="42"/>
      <c r="E60" s="70">
        <v>0</v>
      </c>
      <c r="F60" s="72"/>
      <c r="G60" s="70">
        <v>0</v>
      </c>
      <c r="H60" s="13"/>
      <c r="L60" s="83"/>
      <c r="N60" s="66"/>
    </row>
    <row r="61" spans="1:14" ht="15.75">
      <c r="A61" s="47" t="s">
        <v>57</v>
      </c>
      <c r="B61" s="46"/>
      <c r="C61" s="49">
        <v>8</v>
      </c>
      <c r="D61" s="42"/>
      <c r="E61" s="70">
        <v>78256.4519551476</v>
      </c>
      <c r="F61" s="72"/>
      <c r="G61" s="70">
        <v>40.9050878034907</v>
      </c>
      <c r="H61" s="13"/>
      <c r="L61" s="83"/>
      <c r="N61" s="66"/>
    </row>
    <row r="62" spans="1:14" ht="15.75">
      <c r="A62" s="47" t="s">
        <v>58</v>
      </c>
      <c r="B62" s="46"/>
      <c r="C62" s="49">
        <v>0</v>
      </c>
      <c r="D62" s="42"/>
      <c r="E62" s="70">
        <v>0</v>
      </c>
      <c r="F62" s="72"/>
      <c r="G62" s="108">
        <v>0</v>
      </c>
      <c r="H62" s="13"/>
      <c r="L62" s="83"/>
      <c r="N62" s="66"/>
    </row>
    <row r="63" spans="1:14" ht="15.75">
      <c r="A63" s="47" t="s">
        <v>63</v>
      </c>
      <c r="B63" s="46"/>
      <c r="C63" s="49">
        <v>42</v>
      </c>
      <c r="D63" s="42"/>
      <c r="E63" s="70">
        <v>286341.194700661</v>
      </c>
      <c r="F63" s="72"/>
      <c r="G63" s="108">
        <v>-2430.5562534649803</v>
      </c>
      <c r="H63" s="13"/>
      <c r="L63" s="83"/>
      <c r="N63" s="66"/>
    </row>
    <row r="64" spans="1:14" ht="15.75">
      <c r="A64" s="47" t="s">
        <v>35</v>
      </c>
      <c r="B64" s="46"/>
      <c r="C64" s="49">
        <v>6</v>
      </c>
      <c r="D64" s="42"/>
      <c r="E64" s="70">
        <v>164432.242528335</v>
      </c>
      <c r="F64" s="72"/>
      <c r="G64" s="70">
        <v>-7489.79020983206</v>
      </c>
      <c r="H64" s="13"/>
      <c r="L64" s="83"/>
      <c r="N64" s="66"/>
    </row>
    <row r="65" spans="1:8" ht="16.5" thickBot="1">
      <c r="A65" s="62"/>
      <c r="B65" s="63"/>
      <c r="C65" s="64"/>
      <c r="D65" s="64"/>
      <c r="E65" s="64"/>
      <c r="F65" s="64"/>
      <c r="G65" s="64"/>
      <c r="H65" s="23"/>
    </row>
    <row r="66" spans="1:9" ht="15.75">
      <c r="A66" s="65"/>
      <c r="B66" s="11"/>
      <c r="C66" s="11"/>
      <c r="D66" s="11"/>
      <c r="E66" s="43"/>
      <c r="F66" s="43"/>
      <c r="G66" s="43"/>
      <c r="H66" s="11"/>
      <c r="I66" s="11"/>
    </row>
    <row r="67" spans="1:9" ht="15.75">
      <c r="A67" s="75" t="s">
        <v>42</v>
      </c>
      <c r="B67" s="11"/>
      <c r="C67" s="11"/>
      <c r="D67" s="11"/>
      <c r="E67" s="72"/>
      <c r="F67" s="43"/>
      <c r="G67" s="43"/>
      <c r="H67" s="11"/>
      <c r="I67" s="11"/>
    </row>
    <row r="68" spans="1:9" ht="15.75">
      <c r="A68" s="75"/>
      <c r="B68" s="11"/>
      <c r="C68" s="11"/>
      <c r="D68" s="11"/>
      <c r="E68" s="43"/>
      <c r="F68" s="43"/>
      <c r="G68" s="43"/>
      <c r="H68" s="11"/>
      <c r="I68" s="11"/>
    </row>
    <row r="69" spans="1:9" ht="15.75">
      <c r="A69" s="11"/>
      <c r="B69" s="11"/>
      <c r="C69" s="11"/>
      <c r="D69" s="11"/>
      <c r="E69" s="43"/>
      <c r="F69" s="11"/>
      <c r="G69" s="11"/>
      <c r="H69" s="11"/>
      <c r="I69" s="11"/>
    </row>
    <row r="70" spans="1:9" ht="15.75">
      <c r="A70" s="11"/>
      <c r="B70" s="11"/>
      <c r="C70" s="11"/>
      <c r="D70" s="11"/>
      <c r="E70" s="11"/>
      <c r="F70" s="11"/>
      <c r="G70" s="11"/>
      <c r="H70" s="11"/>
      <c r="I70" s="11"/>
    </row>
    <row r="71" ht="15.75">
      <c r="E71" s="66"/>
    </row>
  </sheetData>
  <sheetProtection/>
  <printOptions/>
  <pageMargins left="0.88" right="0.69" top="0.65" bottom="0.81" header="0.5" footer="0.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FEFSI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Szendi Sándor</dc:creator>
  <cp:keywords/>
  <dc:description/>
  <cp:lastModifiedBy>HP</cp:lastModifiedBy>
  <cp:lastPrinted>2006-09-28T10:23:51Z</cp:lastPrinted>
  <dcterms:created xsi:type="dcterms:W3CDTF">1999-01-08T14:12:20Z</dcterms:created>
  <dcterms:modified xsi:type="dcterms:W3CDTF">2022-09-15T09:48:13Z</dcterms:modified>
  <cp:category/>
  <cp:version/>
  <cp:contentType/>
  <cp:contentStatus/>
</cp:coreProperties>
</file>