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alap'!$A$1:$H$69</definedName>
    <definedName name="_xlnm.Print_Area" localSheetId="1">'Egyéb belf. alapok'!$A$1:$H$68</definedName>
  </definedNames>
  <calcPr fullCalcOnLoad="1"/>
</workbook>
</file>

<file path=xl/sharedStrings.xml><?xml version="1.0" encoding="utf-8"?>
<sst xmlns="http://schemas.openxmlformats.org/spreadsheetml/2006/main" count="112" uniqueCount="65">
  <si>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</si>
  <si>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</si>
  <si>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</si>
  <si>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</si>
  <si>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</si>
  <si>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</si>
  <si>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</si>
  <si>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</si>
  <si>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</si>
  <si>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</si>
  <si>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</si>
  <si>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</si>
  <si>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</si>
  <si>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</si>
  <si>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</si>
  <si>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</si>
  <si>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</si>
  <si>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</si>
  <si>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</si>
  <si>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</si>
  <si>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</si>
  <si>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</si>
  <si>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 xml:space="preserve">jellemző piaci kitettség: </t>
  </si>
  <si>
    <t>Részvény</t>
  </si>
  <si>
    <t>Pénzpiaci, kötvény</t>
  </si>
  <si>
    <t>Vegyes</t>
  </si>
  <si>
    <t>Származtatott alapok</t>
  </si>
  <si>
    <t>Nyilvános nyíltvégű</t>
  </si>
  <si>
    <t>Nyilvános zártvégű</t>
  </si>
  <si>
    <t>Kötvényalapok</t>
  </si>
  <si>
    <t>Pénzpiaci alapok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</si>
  <si>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</si>
  <si>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</si>
  <si>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</si>
  <si>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</si>
  <si>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</si>
  <si>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</si>
  <si>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</si>
  <si>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</si>
  <si>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</si>
  <si>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Közép-kelet Európai</t>
  </si>
  <si>
    <t>ALAPOK ALAPJA*</t>
  </si>
  <si>
    <t>* az alapok alapjai a jellemző piaci kitettség szerint kerültek besorolásra, itt külön csak tájékoztató jelleggel szerepelnek (az alapok alapja sor nem szerepel az összesenben)</t>
  </si>
  <si>
    <t>Szabad futamidejű kötvényalapok</t>
  </si>
  <si>
    <t>Dinamikus vegyes alapok</t>
  </si>
  <si>
    <t>Feltörekvő Európai</t>
  </si>
  <si>
    <t>Fejlett piaci</t>
  </si>
  <si>
    <t>Globális</t>
  </si>
  <si>
    <t>Egyéb feltörkevő piaci</t>
  </si>
  <si>
    <t>Tőkevédett alapok</t>
  </si>
  <si>
    <t>Árupiaci alapok</t>
  </si>
  <si>
    <t>Abszolút hozamú alapok</t>
  </si>
  <si>
    <t>Ingatlanalapok</t>
  </si>
  <si>
    <t>Közvetlen ingatlanokba fektető alapok</t>
  </si>
  <si>
    <t>Közvetett ingatlanokba fektető alapok</t>
  </si>
  <si>
    <t>ZÁRTKÖRŰ ALAPOK</t>
  </si>
  <si>
    <t>nyilvános nyíltvégű "hagyományos" befektetési alapok</t>
  </si>
  <si>
    <t>Árupiaci</t>
  </si>
  <si>
    <t>Tőkevédett</t>
  </si>
  <si>
    <t>Nem származtatott</t>
  </si>
  <si>
    <t>Származtatott</t>
  </si>
  <si>
    <t>Vegyes alapok</t>
  </si>
  <si>
    <t>Egyéb</t>
  </si>
  <si>
    <t xml:space="preserve"> Abszolút hozamú</t>
  </si>
  <si>
    <t>Dátum:  2019/02/28</t>
  </si>
</sst>
</file>

<file path=xl/styles.xml><?xml version="1.0" encoding="utf-8"?>
<styleSheet xmlns="http://schemas.openxmlformats.org/spreadsheetml/2006/main">
  <numFmts count="5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%"/>
    <numFmt numFmtId="195" formatCode="_-* #,##0.0\ _F_B_-;\-* #,##0.0\ _F_B_-;_-* &quot;-&quot;??\ _F_B_-;_-@_-"/>
    <numFmt numFmtId="196" formatCode="0.000"/>
    <numFmt numFmtId="197" formatCode="_-* #,##0.000\ _F_B_-;\-* #,##0.000\ _F_B_-;_-* &quot;-&quot;??\ _F_B_-;_-@_-"/>
    <numFmt numFmtId="198" formatCode="_-* #,##0.0000\ _F_B_-;\-* #,##0.0000\ _F_B_-;_-* &quot;-&quot;??\ _F_B_-;_-@_-"/>
    <numFmt numFmtId="199" formatCode="_-* #,##0.00000\ _F_B_-;\-* #,##0.00000\ _F_B_-;_-* &quot;-&quot;??\ _F_B_-;_-@_-"/>
    <numFmt numFmtId="200" formatCode="_-* #,##0.000000\ _F_B_-;\-* #,##0.000000\ _F_B_-;_-* &quot;-&quot;??\ _F_B_-;_-@_-"/>
    <numFmt numFmtId="201" formatCode="_-* #,##0.0000000\ _F_B_-;\-* #,##0.0000000\ _F_B_-;_-* &quot;-&quot;??\ _F_B_-;_-@_-"/>
    <numFmt numFmtId="202" formatCode="_-* #,##0.00000000\ _F_B_-;\-* #,##0.00000000\ _F_B_-;_-* &quot;-&quot;??\ _F_B_-;_-@_-"/>
    <numFmt numFmtId="203" formatCode="_-* #,##0.000000000\ _F_B_-;\-* #,##0.000000000\ _F_B_-;_-* &quot;-&quot;??\ _F_B_-;_-@_-"/>
    <numFmt numFmtId="204" formatCode="_-* #,##0.0000000000\ _F_B_-;\-* #,##0.0000000000\ _F_B_-;_-* &quot;-&quot;??\ _F_B_-;_-@_-"/>
    <numFmt numFmtId="205" formatCode="_-* #,##0.00000000000\ _F_B_-;\-* #,##0.00000000000\ _F_B_-;_-* &quot;-&quot;??\ _F_B_-;_-@_-"/>
    <numFmt numFmtId="206" formatCode="_-* #,##0.000000000000\ _F_B_-;\-* #,##0.000000000000\ _F_B_-;_-* &quot;-&quot;??\ _F_B_-;_-@_-"/>
    <numFmt numFmtId="207" formatCode="_-* #,##0.0000000000000\ _F_B_-;\-* #,##0.0000000000000\ _F_B_-;_-* &quot;-&quot;??\ _F_B_-;_-@_-"/>
    <numFmt numFmtId="208" formatCode="0.000000"/>
    <numFmt numFmtId="209" formatCode="0.00000"/>
    <numFmt numFmtId="210" formatCode="0.0000"/>
    <numFmt numFmtId="211" formatCode="0.0"/>
    <numFmt numFmtId="212" formatCode="#,##0;[Red]\-#,##0"/>
  </numFmts>
  <fonts count="55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Times New Roman CE"/>
      <family val="0"/>
    </font>
    <font>
      <sz val="9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6" xfId="0" applyFont="1" applyBorder="1" applyAlignment="1">
      <alignment/>
    </xf>
    <xf numFmtId="0" fontId="6" fillId="33" borderId="18" xfId="0" applyFont="1" applyFill="1" applyBorder="1" applyAlignment="1">
      <alignment/>
    </xf>
    <xf numFmtId="0" fontId="8" fillId="33" borderId="19" xfId="0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33" borderId="16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23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right"/>
    </xf>
    <xf numFmtId="0" fontId="11" fillId="34" borderId="16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188" fontId="6" fillId="0" borderId="24" xfId="0" applyNumberFormat="1" applyFont="1" applyBorder="1" applyAlignment="1">
      <alignment/>
    </xf>
    <xf numFmtId="0" fontId="14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2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188" fontId="6" fillId="0" borderId="24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/>
    </xf>
    <xf numFmtId="0" fontId="11" fillId="0" borderId="1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16" xfId="0" applyNumberFormat="1" applyFont="1" applyBorder="1" applyAlignment="1">
      <alignment/>
    </xf>
    <xf numFmtId="0" fontId="15" fillId="0" borderId="16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188" fontId="6" fillId="0" borderId="21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188" fontId="17" fillId="0" borderId="0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24" xfId="0" applyNumberFormat="1" applyFont="1" applyBorder="1" applyAlignment="1">
      <alignment vertical="center"/>
    </xf>
    <xf numFmtId="188" fontId="6" fillId="0" borderId="24" xfId="0" applyNumberFormat="1" applyFont="1" applyFill="1" applyBorder="1" applyAlignment="1">
      <alignment vertical="center"/>
    </xf>
    <xf numFmtId="188" fontId="6" fillId="0" borderId="24" xfId="0" applyNumberFormat="1" applyFont="1" applyFill="1" applyBorder="1" applyAlignment="1">
      <alignment/>
    </xf>
    <xf numFmtId="188" fontId="6" fillId="0" borderId="0" xfId="0" applyNumberFormat="1" applyFont="1" applyAlignment="1">
      <alignment vertical="center"/>
    </xf>
    <xf numFmtId="188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18" fillId="0" borderId="0" xfId="56" applyNumberFormat="1">
      <alignment/>
      <protection/>
    </xf>
    <xf numFmtId="0" fontId="16" fillId="0" borderId="0" xfId="0" applyFont="1" applyBorder="1" applyAlignment="1">
      <alignment/>
    </xf>
    <xf numFmtId="9" fontId="6" fillId="0" borderId="0" xfId="64" applyNumberFormat="1" applyFont="1" applyAlignment="1">
      <alignment/>
    </xf>
    <xf numFmtId="194" fontId="6" fillId="0" borderId="0" xfId="64" applyNumberFormat="1" applyFont="1" applyAlignment="1">
      <alignment/>
    </xf>
    <xf numFmtId="188" fontId="6" fillId="0" borderId="0" xfId="0" applyNumberFormat="1" applyFont="1" applyFill="1" applyBorder="1" applyAlignment="1">
      <alignment vertical="center"/>
    </xf>
    <xf numFmtId="188" fontId="6" fillId="0" borderId="23" xfId="0" applyNumberFormat="1" applyFont="1" applyFill="1" applyBorder="1" applyAlignment="1">
      <alignment/>
    </xf>
    <xf numFmtId="188" fontId="6" fillId="0" borderId="24" xfId="0" applyNumberFormat="1" applyFont="1" applyFill="1" applyBorder="1" applyAlignment="1">
      <alignment/>
    </xf>
    <xf numFmtId="9" fontId="6" fillId="0" borderId="0" xfId="64" applyFont="1" applyAlignment="1">
      <alignment/>
    </xf>
    <xf numFmtId="194" fontId="6" fillId="0" borderId="0" xfId="64" applyNumberFormat="1" applyFont="1" applyBorder="1" applyAlignment="1">
      <alignment/>
    </xf>
    <xf numFmtId="195" fontId="6" fillId="0" borderId="0" xfId="40" applyNumberFormat="1" applyFont="1" applyBorder="1" applyAlignment="1">
      <alignment/>
    </xf>
    <xf numFmtId="0" fontId="18" fillId="0" borderId="0" xfId="57">
      <alignment/>
      <protection/>
    </xf>
    <xf numFmtId="9" fontId="6" fillId="0" borderId="0" xfId="64" applyFont="1" applyBorder="1" applyAlignment="1">
      <alignment/>
    </xf>
    <xf numFmtId="3" fontId="18" fillId="0" borderId="0" xfId="56" applyNumberFormat="1" applyBorder="1">
      <alignment/>
      <protection/>
    </xf>
    <xf numFmtId="0" fontId="18" fillId="0" borderId="0" xfId="56" applyBorder="1">
      <alignment/>
      <protection/>
    </xf>
    <xf numFmtId="2" fontId="6" fillId="0" borderId="0" xfId="0" applyNumberFormat="1" applyFont="1" applyAlignment="1">
      <alignment/>
    </xf>
    <xf numFmtId="187" fontId="6" fillId="0" borderId="0" xfId="40" applyFont="1" applyAlignment="1">
      <alignment/>
    </xf>
    <xf numFmtId="207" fontId="6" fillId="0" borderId="0" xfId="40" applyNumberFormat="1" applyFont="1" applyAlignment="1">
      <alignment/>
    </xf>
    <xf numFmtId="1" fontId="6" fillId="0" borderId="0" xfId="0" applyNumberFormat="1" applyFont="1" applyAlignment="1">
      <alignment/>
    </xf>
    <xf numFmtId="3" fontId="17" fillId="0" borderId="0" xfId="0" applyNumberFormat="1" applyFont="1" applyBorder="1" applyAlignment="1">
      <alignment vertical="center"/>
    </xf>
    <xf numFmtId="0" fontId="11" fillId="0" borderId="16" xfId="0" applyFont="1" applyBorder="1" applyAlignment="1">
      <alignment horizontal="right"/>
    </xf>
    <xf numFmtId="188" fontId="6" fillId="0" borderId="24" xfId="0" applyNumberFormat="1" applyFont="1" applyBorder="1" applyAlignment="1">
      <alignment/>
    </xf>
    <xf numFmtId="212" fontId="19" fillId="0" borderId="0" xfId="0" applyNumberFormat="1" applyFont="1" applyFill="1" applyBorder="1" applyAlignment="1">
      <alignment vertical="justify"/>
    </xf>
    <xf numFmtId="3" fontId="6" fillId="0" borderId="24" xfId="40" applyNumberFormat="1" applyFont="1" applyBorder="1" applyAlignment="1">
      <alignment/>
    </xf>
    <xf numFmtId="0" fontId="14" fillId="0" borderId="16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" fontId="20" fillId="0" borderId="2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" fontId="6" fillId="0" borderId="25" xfId="0" applyNumberFormat="1" applyFont="1" applyBorder="1" applyAlignment="1">
      <alignment/>
    </xf>
    <xf numFmtId="188" fontId="6" fillId="0" borderId="25" xfId="0" applyNumberFormat="1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Belf. nyilv. nyvg. ép. alap" xfId="56"/>
    <cellStyle name="Normál_Egyéb belf. alapo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="85" zoomScaleNormal="85" zoomScalePageLayoutView="0" workbookViewId="0" topLeftCell="A1">
      <selection activeCell="A6" sqref="A6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9.10546875" style="5" customWidth="1"/>
    <col min="10" max="10" width="9.4453125" style="5" customWidth="1"/>
    <col min="11" max="11" width="3.77734375" style="5" customWidth="1"/>
    <col min="12" max="12" width="9.88671875" style="5" customWidth="1"/>
    <col min="13" max="13" width="3.88671875" style="5" customWidth="1"/>
    <col min="14" max="14" width="8.88671875" style="5" customWidth="1"/>
    <col min="15" max="15" width="12.99609375" style="5" bestFit="1" customWidth="1"/>
    <col min="16" max="16" width="11.10546875" style="5" bestFit="1" customWidth="1"/>
    <col min="17" max="17" width="8.88671875" style="5" customWidth="1"/>
    <col min="18" max="18" width="10.4453125" style="5" bestFit="1" customWidth="1"/>
    <col min="19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56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64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38</v>
      </c>
      <c r="F10" s="31"/>
      <c r="G10" s="31" t="s">
        <v>33</v>
      </c>
      <c r="H10" s="33"/>
    </row>
    <row r="11" spans="1:10" ht="17.25" thickBot="1">
      <c r="A11" s="34"/>
      <c r="B11" s="35"/>
      <c r="C11" s="36"/>
      <c r="D11" s="37"/>
      <c r="E11" s="35"/>
      <c r="F11" s="35"/>
      <c r="G11" s="35"/>
      <c r="H11" s="38"/>
      <c r="I11" s="79"/>
      <c r="J11" s="69"/>
    </row>
    <row r="12" spans="1:12" ht="19.5" customHeight="1" thickBot="1">
      <c r="A12" s="39" t="s">
        <v>34</v>
      </c>
      <c r="B12" s="40"/>
      <c r="C12" s="41">
        <f>C14+C29+C51+C56+C65</f>
        <v>282</v>
      </c>
      <c r="D12" s="42"/>
      <c r="E12" s="43">
        <v>2994098.7502316</v>
      </c>
      <c r="F12" s="44"/>
      <c r="G12" s="43">
        <v>-2613.9019425242027</v>
      </c>
      <c r="H12" s="13"/>
      <c r="I12" s="69"/>
      <c r="J12" s="69"/>
      <c r="K12" s="69"/>
      <c r="L12" s="69"/>
    </row>
    <row r="13" spans="1:10" ht="16.5" thickBot="1">
      <c r="A13" s="45"/>
      <c r="B13" s="11"/>
      <c r="C13" s="42"/>
      <c r="D13" s="42"/>
      <c r="E13" s="44"/>
      <c r="F13" s="44"/>
      <c r="G13" s="44"/>
      <c r="H13" s="13"/>
      <c r="I13" s="81"/>
      <c r="J13" s="82"/>
    </row>
    <row r="14" spans="1:16" ht="19.5" customHeight="1" thickBot="1">
      <c r="A14" s="46" t="s">
        <v>8</v>
      </c>
      <c r="B14" s="47"/>
      <c r="C14" s="41">
        <f>C15+C22</f>
        <v>15</v>
      </c>
      <c r="D14" s="42"/>
      <c r="E14" s="43">
        <v>144050.49457394102</v>
      </c>
      <c r="F14" s="44"/>
      <c r="G14" s="43">
        <v>-19699.41754966274</v>
      </c>
      <c r="H14" s="13"/>
      <c r="J14" s="69"/>
      <c r="L14" s="69"/>
      <c r="P14" s="69"/>
    </row>
    <row r="15" spans="1:12" ht="15.75">
      <c r="A15" s="48" t="s">
        <v>9</v>
      </c>
      <c r="B15" s="49"/>
      <c r="C15" s="50">
        <f>SUM(C17:C20)</f>
        <v>8</v>
      </c>
      <c r="D15" s="42"/>
      <c r="E15" s="51">
        <v>74188.941053841</v>
      </c>
      <c r="F15" s="44"/>
      <c r="G15" s="51">
        <v>-3664.33289623259</v>
      </c>
      <c r="H15" s="13"/>
      <c r="J15" s="86"/>
      <c r="L15" s="86"/>
    </row>
    <row r="16" spans="1:16" ht="15.75">
      <c r="A16" s="45" t="s">
        <v>13</v>
      </c>
      <c r="B16" s="49"/>
      <c r="C16" s="42"/>
      <c r="D16" s="42"/>
      <c r="E16" s="87"/>
      <c r="F16" s="44"/>
      <c r="G16" s="44"/>
      <c r="H16" s="13"/>
      <c r="O16" s="78"/>
      <c r="P16" s="96"/>
    </row>
    <row r="17" spans="1:16" ht="15.75">
      <c r="A17" s="52" t="s">
        <v>14</v>
      </c>
      <c r="B17" s="49"/>
      <c r="C17" s="50">
        <v>3</v>
      </c>
      <c r="D17" s="42"/>
      <c r="E17" s="75">
        <v>34593.478491</v>
      </c>
      <c r="F17" s="77"/>
      <c r="G17" s="75">
        <v>-934.148007617628</v>
      </c>
      <c r="H17" s="13"/>
      <c r="I17" s="69"/>
      <c r="J17" s="77"/>
      <c r="K17" s="77"/>
      <c r="L17" s="77"/>
      <c r="M17" s="69"/>
      <c r="N17" s="69"/>
      <c r="O17" s="78"/>
      <c r="P17" s="96"/>
    </row>
    <row r="18" spans="1:16" ht="15.75">
      <c r="A18" s="58" t="s">
        <v>15</v>
      </c>
      <c r="B18" s="49"/>
      <c r="C18" s="50">
        <v>2</v>
      </c>
      <c r="D18" s="42"/>
      <c r="E18" s="75">
        <v>7701.2876908248</v>
      </c>
      <c r="F18" s="44"/>
      <c r="G18" s="75">
        <v>-491.900804318461</v>
      </c>
      <c r="H18" s="13"/>
      <c r="I18" s="69"/>
      <c r="J18" s="100"/>
      <c r="K18" s="69"/>
      <c r="L18" s="69"/>
      <c r="M18" s="69"/>
      <c r="N18" s="69"/>
      <c r="O18" s="78"/>
      <c r="P18" s="96"/>
    </row>
    <row r="19" spans="1:16" ht="15.75">
      <c r="A19" s="52" t="s">
        <v>16</v>
      </c>
      <c r="B19" s="49"/>
      <c r="C19" s="50">
        <v>2</v>
      </c>
      <c r="D19" s="42"/>
      <c r="E19" s="75">
        <v>31894.1748720162</v>
      </c>
      <c r="F19" s="44"/>
      <c r="G19" s="75">
        <v>-2238.2840842965</v>
      </c>
      <c r="H19" s="13"/>
      <c r="J19" s="69"/>
      <c r="K19" s="69"/>
      <c r="L19" s="69"/>
      <c r="M19" s="69"/>
      <c r="N19" s="69"/>
      <c r="O19" s="78"/>
      <c r="P19" s="96"/>
    </row>
    <row r="20" spans="1:16" ht="15.75">
      <c r="A20" s="52" t="s">
        <v>17</v>
      </c>
      <c r="B20" s="49"/>
      <c r="C20" s="50">
        <v>1</v>
      </c>
      <c r="D20" s="42"/>
      <c r="E20" s="51">
        <v>0</v>
      </c>
      <c r="F20" s="44"/>
      <c r="G20" s="51">
        <v>0</v>
      </c>
      <c r="H20" s="13"/>
      <c r="J20" s="69"/>
      <c r="K20" s="69"/>
      <c r="L20" s="69"/>
      <c r="M20" s="69"/>
      <c r="N20" s="69"/>
      <c r="O20" s="78"/>
      <c r="P20" s="96"/>
    </row>
    <row r="21" spans="1:16" ht="15.75">
      <c r="A21" s="52"/>
      <c r="B21" s="49"/>
      <c r="C21" s="42"/>
      <c r="D21" s="42"/>
      <c r="E21" s="42"/>
      <c r="F21" s="42"/>
      <c r="G21" s="42"/>
      <c r="H21" s="13"/>
      <c r="J21" s="69"/>
      <c r="K21" s="69"/>
      <c r="L21" s="69"/>
      <c r="M21" s="69"/>
      <c r="N21" s="69"/>
      <c r="O21" s="78"/>
      <c r="P21" s="96"/>
    </row>
    <row r="22" spans="1:16" ht="15.75">
      <c r="A22" s="48" t="s">
        <v>39</v>
      </c>
      <c r="B22" s="49"/>
      <c r="C22" s="50">
        <f>SUM(C24:C27)</f>
        <v>7</v>
      </c>
      <c r="D22" s="42"/>
      <c r="E22" s="51">
        <v>69861.5535201002</v>
      </c>
      <c r="F22" s="44"/>
      <c r="G22" s="51">
        <v>-16035.084653430153</v>
      </c>
      <c r="H22" s="13"/>
      <c r="I22" s="69"/>
      <c r="O22" s="78"/>
      <c r="P22" s="96"/>
    </row>
    <row r="23" spans="1:16" ht="15.75">
      <c r="A23" s="45" t="s">
        <v>13</v>
      </c>
      <c r="B23" s="49"/>
      <c r="C23" s="42"/>
      <c r="D23" s="42"/>
      <c r="E23" s="44"/>
      <c r="F23" s="44"/>
      <c r="G23" s="44"/>
      <c r="H23" s="13"/>
      <c r="O23" s="78"/>
      <c r="P23" s="96"/>
    </row>
    <row r="24" spans="1:16" ht="15.75">
      <c r="A24" s="52" t="s">
        <v>14</v>
      </c>
      <c r="B24" s="53"/>
      <c r="C24" s="50">
        <v>5</v>
      </c>
      <c r="D24" s="42"/>
      <c r="E24" s="75">
        <v>61931.851216</v>
      </c>
      <c r="F24" s="77"/>
      <c r="G24" s="75">
        <v>-14210.950292671505</v>
      </c>
      <c r="H24" s="57"/>
      <c r="J24" s="93"/>
      <c r="K24" s="93"/>
      <c r="L24" s="93"/>
      <c r="M24" s="93"/>
      <c r="N24" s="93"/>
      <c r="O24" s="78"/>
      <c r="P24" s="96"/>
    </row>
    <row r="25" spans="1:12" ht="15.75">
      <c r="A25" s="58" t="s">
        <v>15</v>
      </c>
      <c r="B25" s="53"/>
      <c r="C25" s="54">
        <v>0</v>
      </c>
      <c r="D25" s="55"/>
      <c r="E25" s="75">
        <v>0</v>
      </c>
      <c r="F25" s="83"/>
      <c r="G25" s="74">
        <v>-577.3908682599999</v>
      </c>
      <c r="H25" s="57"/>
      <c r="I25" s="69"/>
      <c r="J25" s="93"/>
      <c r="K25" s="93"/>
      <c r="L25" s="93"/>
    </row>
    <row r="26" spans="1:12" ht="15.75">
      <c r="A26" s="52" t="s">
        <v>16</v>
      </c>
      <c r="B26" s="53"/>
      <c r="C26" s="54">
        <v>1</v>
      </c>
      <c r="D26" s="55"/>
      <c r="E26" s="74">
        <v>2039.1066948699</v>
      </c>
      <c r="F26" s="83"/>
      <c r="G26" s="74">
        <v>-1253.2013143752727</v>
      </c>
      <c r="H26" s="57"/>
      <c r="J26" s="93"/>
      <c r="K26" s="93"/>
      <c r="L26" s="93"/>
    </row>
    <row r="27" spans="1:12" ht="15.75">
      <c r="A27" s="52" t="s">
        <v>17</v>
      </c>
      <c r="B27" s="53"/>
      <c r="C27" s="54">
        <v>1</v>
      </c>
      <c r="D27" s="55"/>
      <c r="E27" s="59">
        <v>5890.5956092303</v>
      </c>
      <c r="F27" s="56"/>
      <c r="G27" s="59">
        <v>6.45782187662566</v>
      </c>
      <c r="H27" s="57"/>
      <c r="I27" s="69"/>
      <c r="J27" s="93"/>
      <c r="K27" s="93"/>
      <c r="L27" s="93"/>
    </row>
    <row r="28" spans="1:8" ht="16.5" thickBot="1">
      <c r="A28" s="48"/>
      <c r="B28" s="49"/>
      <c r="C28" s="42"/>
      <c r="D28" s="42"/>
      <c r="E28" s="44"/>
      <c r="F28" s="44"/>
      <c r="G28" s="44"/>
      <c r="H28" s="13"/>
    </row>
    <row r="29" spans="1:12" ht="19.5" customHeight="1" thickBot="1">
      <c r="A29" s="46" t="s">
        <v>10</v>
      </c>
      <c r="B29" s="47"/>
      <c r="C29" s="41">
        <f>C30+C37+C44</f>
        <v>64</v>
      </c>
      <c r="D29" s="42"/>
      <c r="E29" s="43">
        <v>1327588.2379854298</v>
      </c>
      <c r="F29" s="44"/>
      <c r="G29" s="43">
        <v>10054.41276853869</v>
      </c>
      <c r="H29" s="60"/>
      <c r="L29" s="44"/>
    </row>
    <row r="30" spans="1:14" ht="15.75">
      <c r="A30" s="48" t="s">
        <v>11</v>
      </c>
      <c r="B30" s="49"/>
      <c r="C30" s="50">
        <f>SUM(C32:C35)</f>
        <v>35</v>
      </c>
      <c r="D30" s="42"/>
      <c r="E30" s="51">
        <v>945154.678531135</v>
      </c>
      <c r="F30" s="44"/>
      <c r="G30" s="51">
        <v>9400.476019807511</v>
      </c>
      <c r="H30" s="13"/>
      <c r="K30" s="42"/>
      <c r="L30" s="90"/>
      <c r="M30" s="78"/>
      <c r="N30" s="78"/>
    </row>
    <row r="31" spans="1:13" ht="15.75">
      <c r="A31" s="45" t="s">
        <v>13</v>
      </c>
      <c r="B31" s="49"/>
      <c r="C31" s="42"/>
      <c r="D31" s="42"/>
      <c r="E31" s="44"/>
      <c r="F31" s="44"/>
      <c r="G31" s="44"/>
      <c r="H31" s="13"/>
      <c r="I31" s="78"/>
      <c r="J31" s="82"/>
      <c r="K31" s="42"/>
      <c r="L31" s="91"/>
      <c r="M31" s="78"/>
    </row>
    <row r="32" spans="1:14" ht="15.75">
      <c r="A32" s="52" t="s">
        <v>14</v>
      </c>
      <c r="B32" s="49"/>
      <c r="C32" s="50">
        <v>21</v>
      </c>
      <c r="D32" s="42"/>
      <c r="E32" s="75">
        <v>618288.002388</v>
      </c>
      <c r="F32" s="77"/>
      <c r="G32" s="75">
        <v>862.4329903164005</v>
      </c>
      <c r="H32" s="13"/>
      <c r="I32" s="78"/>
      <c r="J32" s="69"/>
      <c r="K32" s="69"/>
      <c r="L32" s="69"/>
      <c r="M32" s="69"/>
      <c r="N32" s="69"/>
    </row>
    <row r="33" spans="1:14" ht="15.75">
      <c r="A33" s="58" t="s">
        <v>15</v>
      </c>
      <c r="B33" s="49"/>
      <c r="C33" s="50">
        <v>6</v>
      </c>
      <c r="D33" s="42"/>
      <c r="E33" s="51">
        <v>110039.985176458</v>
      </c>
      <c r="F33" s="44"/>
      <c r="G33" s="51">
        <v>2943.82908892658</v>
      </c>
      <c r="H33" s="13"/>
      <c r="I33" s="78"/>
      <c r="J33" s="69"/>
      <c r="K33" s="69"/>
      <c r="L33" s="69"/>
      <c r="M33" s="69"/>
      <c r="N33" s="69"/>
    </row>
    <row r="34" spans="1:14" ht="15.75">
      <c r="A34" s="52" t="s">
        <v>16</v>
      </c>
      <c r="B34" s="49"/>
      <c r="C34" s="50">
        <v>4</v>
      </c>
      <c r="D34" s="42"/>
      <c r="E34" s="51">
        <v>58742.2510953782</v>
      </c>
      <c r="F34" s="44"/>
      <c r="G34" s="51">
        <v>152.74353411841602</v>
      </c>
      <c r="H34" s="13"/>
      <c r="I34" s="78"/>
      <c r="J34" s="69"/>
      <c r="K34" s="69"/>
      <c r="L34" s="69"/>
      <c r="M34" s="69"/>
      <c r="N34" s="69"/>
    </row>
    <row r="35" spans="1:14" ht="15.75">
      <c r="A35" s="52" t="s">
        <v>17</v>
      </c>
      <c r="B35" s="49"/>
      <c r="C35" s="50">
        <v>4</v>
      </c>
      <c r="D35" s="42"/>
      <c r="E35" s="51">
        <v>158084.439871298</v>
      </c>
      <c r="F35" s="44"/>
      <c r="G35" s="51">
        <v>5441.47040644618</v>
      </c>
      <c r="H35" s="13"/>
      <c r="I35" s="78"/>
      <c r="J35" s="69"/>
      <c r="K35" s="69"/>
      <c r="L35" s="69"/>
      <c r="M35" s="69"/>
      <c r="N35" s="69"/>
    </row>
    <row r="36" spans="1:14" ht="15.75">
      <c r="A36" s="48"/>
      <c r="B36" s="49"/>
      <c r="C36" s="42"/>
      <c r="D36" s="42"/>
      <c r="E36" s="44"/>
      <c r="F36" s="44"/>
      <c r="G36" s="44"/>
      <c r="H36" s="13"/>
      <c r="J36" s="69"/>
      <c r="K36" s="69"/>
      <c r="L36" s="69"/>
      <c r="M36" s="69"/>
      <c r="N36" s="69"/>
    </row>
    <row r="37" spans="1:12" ht="15.75">
      <c r="A37" s="61" t="s">
        <v>12</v>
      </c>
      <c r="B37" s="53"/>
      <c r="C37" s="50">
        <f>SUM(C39:C42)</f>
        <v>17</v>
      </c>
      <c r="D37" s="42"/>
      <c r="E37" s="51">
        <v>270785.920799856</v>
      </c>
      <c r="F37" s="44"/>
      <c r="G37" s="51">
        <v>-1028.2115441646001</v>
      </c>
      <c r="H37" s="57"/>
      <c r="J37" s="62"/>
      <c r="K37" s="11"/>
      <c r="L37" s="92"/>
    </row>
    <row r="38" spans="1:12" ht="15.75">
      <c r="A38" s="45" t="s">
        <v>13</v>
      </c>
      <c r="B38" s="53"/>
      <c r="C38" s="55"/>
      <c r="D38" s="55"/>
      <c r="E38" s="56"/>
      <c r="F38" s="56"/>
      <c r="G38" s="56"/>
      <c r="H38" s="57"/>
      <c r="I38" s="62"/>
      <c r="J38" s="62"/>
      <c r="K38" s="11"/>
      <c r="L38" s="92"/>
    </row>
    <row r="39" spans="1:12" ht="15.75">
      <c r="A39" s="52" t="s">
        <v>14</v>
      </c>
      <c r="B39" s="53"/>
      <c r="C39" s="54">
        <v>12</v>
      </c>
      <c r="D39" s="55"/>
      <c r="E39" s="74">
        <v>175680.339249</v>
      </c>
      <c r="F39" s="83"/>
      <c r="G39" s="74">
        <v>-2001.0587599175</v>
      </c>
      <c r="H39" s="57"/>
      <c r="I39" s="76"/>
      <c r="J39" s="62"/>
      <c r="K39" s="11"/>
      <c r="L39" s="91"/>
    </row>
    <row r="40" spans="1:12" ht="15.75">
      <c r="A40" s="102" t="s">
        <v>15</v>
      </c>
      <c r="B40" s="103"/>
      <c r="C40" s="104"/>
      <c r="D40" s="105"/>
      <c r="E40" s="74"/>
      <c r="F40" s="83"/>
      <c r="G40" s="74"/>
      <c r="H40" s="106"/>
      <c r="I40" s="76"/>
      <c r="J40" s="76"/>
      <c r="K40" s="11"/>
      <c r="L40" s="91"/>
    </row>
    <row r="41" spans="1:12" ht="15.75">
      <c r="A41" s="52" t="s">
        <v>16</v>
      </c>
      <c r="B41" s="53"/>
      <c r="C41" s="54"/>
      <c r="D41" s="55"/>
      <c r="E41" s="59"/>
      <c r="F41" s="56"/>
      <c r="G41" s="59"/>
      <c r="H41" s="57"/>
      <c r="I41" s="76"/>
      <c r="J41" s="76"/>
      <c r="K41" s="11"/>
      <c r="L41" s="92"/>
    </row>
    <row r="42" spans="1:12" ht="15.75">
      <c r="A42" s="52" t="s">
        <v>17</v>
      </c>
      <c r="B42" s="53"/>
      <c r="C42" s="54">
        <v>5</v>
      </c>
      <c r="D42" s="55"/>
      <c r="E42" s="59">
        <v>95105.5815508569</v>
      </c>
      <c r="F42" s="83"/>
      <c r="G42" s="74">
        <v>972.847215752895</v>
      </c>
      <c r="H42" s="57"/>
      <c r="I42" s="62"/>
      <c r="J42" s="76"/>
      <c r="K42" s="11"/>
      <c r="L42" s="92"/>
    </row>
    <row r="43" spans="1:12" ht="15.75">
      <c r="A43" s="52"/>
      <c r="B43" s="53"/>
      <c r="C43" s="55"/>
      <c r="D43" s="55"/>
      <c r="E43" s="56"/>
      <c r="F43" s="83"/>
      <c r="G43" s="83"/>
      <c r="H43" s="57"/>
      <c r="I43" s="62"/>
      <c r="J43" s="76"/>
      <c r="K43" s="11"/>
      <c r="L43" s="92"/>
    </row>
    <row r="44" spans="1:12" ht="15.75">
      <c r="A44" s="61" t="s">
        <v>43</v>
      </c>
      <c r="B44" s="53"/>
      <c r="C44" s="50">
        <f>SUM(C46:C49)</f>
        <v>12</v>
      </c>
      <c r="D44" s="42"/>
      <c r="E44" s="51">
        <v>111647.638654443</v>
      </c>
      <c r="F44" s="44"/>
      <c r="G44" s="51">
        <v>1682.14829289578</v>
      </c>
      <c r="H44" s="57"/>
      <c r="I44" s="62"/>
      <c r="J44" s="76"/>
      <c r="K44" s="11"/>
      <c r="L44" s="92"/>
    </row>
    <row r="45" spans="1:12" ht="15.75">
      <c r="A45" s="45" t="s">
        <v>13</v>
      </c>
      <c r="B45" s="53"/>
      <c r="C45" s="55"/>
      <c r="D45" s="55"/>
      <c r="E45" s="56"/>
      <c r="F45" s="56"/>
      <c r="G45" s="56"/>
      <c r="H45" s="57"/>
      <c r="I45" s="62"/>
      <c r="J45" s="76"/>
      <c r="K45" s="11"/>
      <c r="L45" s="92"/>
    </row>
    <row r="46" spans="1:12" ht="15.75">
      <c r="A46" s="52" t="s">
        <v>14</v>
      </c>
      <c r="B46" s="53"/>
      <c r="C46" s="54">
        <v>5</v>
      </c>
      <c r="D46" s="55"/>
      <c r="E46" s="74">
        <v>42841.144958</v>
      </c>
      <c r="F46" s="83"/>
      <c r="G46" s="74">
        <v>309.994914934031</v>
      </c>
      <c r="H46" s="57"/>
      <c r="I46" s="62"/>
      <c r="J46" s="76"/>
      <c r="K46" s="11"/>
      <c r="L46" s="92"/>
    </row>
    <row r="47" spans="1:12" ht="15.75">
      <c r="A47" s="58" t="s">
        <v>15</v>
      </c>
      <c r="B47" s="53"/>
      <c r="C47" s="54"/>
      <c r="D47" s="55"/>
      <c r="E47" s="59"/>
      <c r="F47" s="56"/>
      <c r="G47" s="59"/>
      <c r="H47" s="57"/>
      <c r="I47" s="62"/>
      <c r="J47" s="76"/>
      <c r="K47" s="11"/>
      <c r="L47" s="92"/>
    </row>
    <row r="48" spans="1:12" ht="15.75">
      <c r="A48" s="52" t="s">
        <v>16</v>
      </c>
      <c r="B48" s="53"/>
      <c r="C48" s="54"/>
      <c r="D48" s="55"/>
      <c r="E48" s="59"/>
      <c r="F48" s="56"/>
      <c r="G48" s="59"/>
      <c r="H48" s="57"/>
      <c r="I48" s="62"/>
      <c r="J48" s="76"/>
      <c r="K48" s="11"/>
      <c r="L48" s="92"/>
    </row>
    <row r="49" spans="1:12" ht="15.75">
      <c r="A49" s="52" t="s">
        <v>17</v>
      </c>
      <c r="B49" s="53"/>
      <c r="C49" s="54">
        <v>7</v>
      </c>
      <c r="D49" s="55"/>
      <c r="E49" s="59">
        <v>68641.1614980535</v>
      </c>
      <c r="F49" s="83"/>
      <c r="G49" s="74">
        <v>1372.1533798567</v>
      </c>
      <c r="H49" s="57"/>
      <c r="I49" s="62"/>
      <c r="J49" s="76"/>
      <c r="K49" s="11"/>
      <c r="L49" s="92"/>
    </row>
    <row r="50" spans="1:12" ht="16.5" thickBot="1">
      <c r="A50" s="10"/>
      <c r="B50" s="47"/>
      <c r="C50" s="42"/>
      <c r="D50" s="42"/>
      <c r="E50" s="44"/>
      <c r="F50" s="44"/>
      <c r="G50" s="44"/>
      <c r="H50" s="13"/>
      <c r="K50" s="11"/>
      <c r="L50" s="91"/>
    </row>
    <row r="51" spans="1:12" ht="19.5" customHeight="1" thickBot="1">
      <c r="A51" s="46" t="s">
        <v>18</v>
      </c>
      <c r="B51" s="47"/>
      <c r="C51" s="41">
        <f>SUM(C52:C54)</f>
        <v>106</v>
      </c>
      <c r="D51" s="42" t="s">
        <v>0</v>
      </c>
      <c r="E51" s="43">
        <v>966640.969504694</v>
      </c>
      <c r="F51" s="44"/>
      <c r="G51" s="43">
        <v>-5370.9674559387195</v>
      </c>
      <c r="H51" s="13"/>
      <c r="J51" s="69"/>
      <c r="K51" s="11"/>
      <c r="L51" s="91"/>
    </row>
    <row r="52" spans="1:12" ht="15.75" customHeight="1">
      <c r="A52" s="48" t="s">
        <v>19</v>
      </c>
      <c r="B52" s="47"/>
      <c r="C52" s="50">
        <v>40</v>
      </c>
      <c r="D52" s="42"/>
      <c r="E52" s="75">
        <v>409807.409441961</v>
      </c>
      <c r="F52" s="77"/>
      <c r="G52" s="75">
        <v>-6220.6067010120205</v>
      </c>
      <c r="H52" s="13"/>
      <c r="I52" s="69"/>
      <c r="J52" s="77"/>
      <c r="K52" s="11"/>
      <c r="L52" s="91"/>
    </row>
    <row r="53" spans="1:12" ht="15.75" customHeight="1">
      <c r="A53" s="48" t="s">
        <v>20</v>
      </c>
      <c r="B53" s="47"/>
      <c r="C53" s="50">
        <v>50</v>
      </c>
      <c r="D53" s="42"/>
      <c r="E53" s="75">
        <v>438081.51142209</v>
      </c>
      <c r="F53" s="77"/>
      <c r="G53" s="75">
        <v>725.929719239223</v>
      </c>
      <c r="H53" s="13"/>
      <c r="J53" s="77"/>
      <c r="K53" s="11"/>
      <c r="L53" s="91"/>
    </row>
    <row r="54" spans="1:12" ht="15.75" customHeight="1">
      <c r="A54" s="48" t="s">
        <v>44</v>
      </c>
      <c r="B54" s="47"/>
      <c r="C54" s="50">
        <v>16</v>
      </c>
      <c r="D54" s="42"/>
      <c r="E54" s="75">
        <v>118752.048640641</v>
      </c>
      <c r="F54" s="77"/>
      <c r="G54" s="75">
        <v>123.70952583406999</v>
      </c>
      <c r="H54" s="13"/>
      <c r="J54" s="44"/>
      <c r="K54" s="11"/>
      <c r="L54" s="91"/>
    </row>
    <row r="55" spans="1:12" ht="19.5" customHeight="1" thickBot="1">
      <c r="A55" s="63"/>
      <c r="B55" s="47"/>
      <c r="C55" s="42"/>
      <c r="D55" s="42"/>
      <c r="E55" s="44"/>
      <c r="F55" s="44"/>
      <c r="G55" s="44"/>
      <c r="H55" s="13"/>
      <c r="K55" s="11"/>
      <c r="L55" s="11"/>
    </row>
    <row r="56" spans="1:12" ht="19.5" customHeight="1" thickBot="1">
      <c r="A56" s="46" t="s">
        <v>21</v>
      </c>
      <c r="B56" s="47"/>
      <c r="C56" s="41">
        <f>SUM(C58:C63)</f>
        <v>94</v>
      </c>
      <c r="D56" s="42"/>
      <c r="E56" s="43">
        <v>403510.964599353</v>
      </c>
      <c r="F56" s="44"/>
      <c r="G56" s="43">
        <v>4486.48275270696</v>
      </c>
      <c r="H56" s="60"/>
      <c r="J56" s="69"/>
      <c r="K56" s="11"/>
      <c r="L56" s="90"/>
    </row>
    <row r="57" spans="1:9" ht="15.75">
      <c r="A57" s="45" t="s">
        <v>13</v>
      </c>
      <c r="B57" s="47"/>
      <c r="C57" s="42"/>
      <c r="D57" s="42"/>
      <c r="E57" s="90"/>
      <c r="F57" s="88"/>
      <c r="G57" s="88"/>
      <c r="H57" s="13"/>
      <c r="I57" s="69"/>
    </row>
    <row r="58" spans="1:14" ht="15.75">
      <c r="A58" s="52" t="s">
        <v>14</v>
      </c>
      <c r="B58" s="47"/>
      <c r="C58" s="50">
        <v>9</v>
      </c>
      <c r="D58" s="42"/>
      <c r="E58" s="59">
        <v>38873.636528</v>
      </c>
      <c r="F58" s="56"/>
      <c r="G58" s="59">
        <v>297.668857592053</v>
      </c>
      <c r="H58" s="13"/>
      <c r="I58" s="69"/>
      <c r="J58" s="69"/>
      <c r="K58" s="69"/>
      <c r="L58" s="69"/>
      <c r="M58" s="69"/>
      <c r="N58" s="69"/>
    </row>
    <row r="59" spans="1:14" ht="15.75">
      <c r="A59" s="52" t="s">
        <v>40</v>
      </c>
      <c r="B59" s="47"/>
      <c r="C59" s="50">
        <v>20</v>
      </c>
      <c r="D59" s="42"/>
      <c r="E59" s="74">
        <v>147495.73368349398</v>
      </c>
      <c r="F59" s="83"/>
      <c r="G59" s="74">
        <v>3341.24772820943</v>
      </c>
      <c r="H59" s="13"/>
      <c r="I59" s="69"/>
      <c r="J59" s="83"/>
      <c r="K59" s="69"/>
      <c r="L59" s="69"/>
      <c r="M59" s="69"/>
      <c r="N59" s="69"/>
    </row>
    <row r="60" spans="1:14" ht="15.75">
      <c r="A60" s="52" t="s">
        <v>45</v>
      </c>
      <c r="B60" s="47"/>
      <c r="C60" s="50">
        <v>8</v>
      </c>
      <c r="D60" s="42"/>
      <c r="E60" s="75">
        <v>26215.294158198</v>
      </c>
      <c r="F60" s="77"/>
      <c r="G60" s="75">
        <v>1017.99480269066</v>
      </c>
      <c r="H60" s="13"/>
      <c r="I60" s="69"/>
      <c r="J60" s="69"/>
      <c r="K60" s="69"/>
      <c r="L60" s="69"/>
      <c r="M60" s="69"/>
      <c r="N60" s="69"/>
    </row>
    <row r="61" spans="1:14" ht="15.75">
      <c r="A61" s="52" t="s">
        <v>48</v>
      </c>
      <c r="B61" s="47"/>
      <c r="C61" s="50">
        <v>18</v>
      </c>
      <c r="D61" s="42"/>
      <c r="E61" s="51">
        <v>41210.3629555448</v>
      </c>
      <c r="F61" s="44"/>
      <c r="G61" s="51">
        <v>569.853254568848</v>
      </c>
      <c r="H61" s="13"/>
      <c r="I61" s="69"/>
      <c r="J61" s="69"/>
      <c r="K61" s="69"/>
      <c r="L61" s="69"/>
      <c r="M61" s="69"/>
      <c r="N61" s="69"/>
    </row>
    <row r="62" spans="1:14" ht="15.75">
      <c r="A62" s="52" t="s">
        <v>46</v>
      </c>
      <c r="B62" s="47"/>
      <c r="C62" s="50">
        <v>22</v>
      </c>
      <c r="D62" s="42"/>
      <c r="E62" s="51">
        <v>108549.583031158</v>
      </c>
      <c r="F62" s="44"/>
      <c r="G62" s="51">
        <v>-477.19812065198704</v>
      </c>
      <c r="H62" s="13"/>
      <c r="I62" s="69"/>
      <c r="J62" s="69"/>
      <c r="K62" s="69"/>
      <c r="L62" s="69"/>
      <c r="M62" s="69"/>
      <c r="N62" s="69"/>
    </row>
    <row r="63" spans="1:14" ht="15.75">
      <c r="A63" s="52" t="s">
        <v>47</v>
      </c>
      <c r="B63" s="47"/>
      <c r="C63" s="50">
        <v>17</v>
      </c>
      <c r="D63" s="42"/>
      <c r="E63" s="74">
        <v>41166.3542429582</v>
      </c>
      <c r="F63" s="83"/>
      <c r="G63" s="74">
        <v>-263.08376970205</v>
      </c>
      <c r="H63" s="13"/>
      <c r="J63" s="69"/>
      <c r="K63" s="69"/>
      <c r="L63" s="69"/>
      <c r="M63" s="69"/>
      <c r="N63" s="69"/>
    </row>
    <row r="64" spans="1:14" ht="16.5" thickBot="1">
      <c r="A64" s="48"/>
      <c r="B64" s="47"/>
      <c r="C64" s="42"/>
      <c r="D64" s="42"/>
      <c r="E64" s="44"/>
      <c r="F64" s="44"/>
      <c r="G64" s="44"/>
      <c r="H64" s="13"/>
      <c r="I64" s="69"/>
      <c r="J64" s="69"/>
      <c r="K64" s="69"/>
      <c r="L64" s="92"/>
      <c r="M64" s="69"/>
      <c r="N64" s="69"/>
    </row>
    <row r="65" spans="1:10" ht="20.25" customHeight="1" thickBot="1">
      <c r="A65" s="46" t="s">
        <v>36</v>
      </c>
      <c r="B65" s="47"/>
      <c r="C65" s="41">
        <v>3</v>
      </c>
      <c r="D65" s="42"/>
      <c r="E65" s="84">
        <v>152308.083568184</v>
      </c>
      <c r="F65" s="77"/>
      <c r="G65" s="84">
        <v>7915.58754183162</v>
      </c>
      <c r="H65" s="13"/>
      <c r="J65" s="69"/>
    </row>
    <row r="66" spans="1:10" ht="16.5" thickBot="1">
      <c r="A66" s="65"/>
      <c r="B66" s="66"/>
      <c r="C66" s="67"/>
      <c r="D66" s="67"/>
      <c r="E66" s="67"/>
      <c r="F66" s="67"/>
      <c r="G66" s="67"/>
      <c r="H66" s="23"/>
      <c r="J66" s="77"/>
    </row>
    <row r="67" spans="1:10" ht="15.75">
      <c r="A67" s="68"/>
      <c r="B67" s="11"/>
      <c r="C67" s="11"/>
      <c r="D67" s="11"/>
      <c r="E67" s="44"/>
      <c r="F67" s="44"/>
      <c r="G67" s="44"/>
      <c r="H67" s="11"/>
      <c r="J67" s="69"/>
    </row>
    <row r="68" spans="2:8" ht="15.75">
      <c r="B68" s="11"/>
      <c r="C68" s="11"/>
      <c r="D68" s="11"/>
      <c r="E68" s="44"/>
      <c r="F68" s="44"/>
      <c r="G68" s="44"/>
      <c r="H68" s="11"/>
    </row>
    <row r="69" spans="2:8" ht="15.75">
      <c r="B69" s="11"/>
      <c r="C69" s="11"/>
      <c r="D69" s="11"/>
      <c r="E69" s="44"/>
      <c r="F69" s="44"/>
      <c r="G69" s="44"/>
      <c r="H69" s="11"/>
    </row>
    <row r="70" spans="1:8" ht="15.75">
      <c r="A70" s="11"/>
      <c r="B70" s="11"/>
      <c r="C70" s="11"/>
      <c r="D70" s="11"/>
      <c r="E70" s="44"/>
      <c r="F70" s="44"/>
      <c r="G70" s="44"/>
      <c r="H70" s="11"/>
    </row>
    <row r="71" spans="1:8" ht="15.75">
      <c r="A71" s="11"/>
      <c r="B71" s="11"/>
      <c r="C71" s="42"/>
      <c r="D71" s="42"/>
      <c r="E71" s="56"/>
      <c r="F71" s="56"/>
      <c r="G71" s="56"/>
      <c r="H71" s="11"/>
    </row>
    <row r="72" spans="1:8" ht="15.75">
      <c r="A72" s="11"/>
      <c r="B72" s="11"/>
      <c r="C72" s="11"/>
      <c r="D72" s="11"/>
      <c r="E72" s="44"/>
      <c r="F72" s="44"/>
      <c r="G72" s="44"/>
      <c r="H72" s="11"/>
    </row>
    <row r="73" spans="1:8" ht="15.75">
      <c r="A73" s="11"/>
      <c r="B73" s="11"/>
      <c r="C73" s="11"/>
      <c r="D73" s="11"/>
      <c r="E73" s="44"/>
      <c r="F73" s="44"/>
      <c r="G73" s="44"/>
      <c r="H73" s="11"/>
    </row>
    <row r="74" spans="1:8" ht="15.75">
      <c r="A74" s="11"/>
      <c r="B74" s="11"/>
      <c r="C74" s="11"/>
      <c r="D74" s="11"/>
      <c r="E74" s="44"/>
      <c r="F74" s="44"/>
      <c r="G74" s="44"/>
      <c r="H74" s="11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  <row r="81" spans="5:7" ht="15.75">
      <c r="E81" s="69"/>
      <c r="F81" s="69"/>
      <c r="G81" s="69"/>
    </row>
    <row r="82" spans="5:7" ht="15.75">
      <c r="E82" s="69"/>
      <c r="F82" s="69"/>
      <c r="G82" s="69"/>
    </row>
    <row r="83" spans="5:7" ht="15.75">
      <c r="E83" s="69"/>
      <c r="F83" s="69"/>
      <c r="G83" s="69"/>
    </row>
    <row r="84" spans="5:7" ht="15.75">
      <c r="E84" s="69"/>
      <c r="F84" s="69"/>
      <c r="G84" s="69"/>
    </row>
    <row r="85" spans="5:7" ht="15.75">
      <c r="E85" s="69"/>
      <c r="F85" s="69"/>
      <c r="G85" s="69"/>
    </row>
    <row r="86" spans="5:7" ht="15.75">
      <c r="E86" s="69"/>
      <c r="F86" s="69"/>
      <c r="G86" s="69"/>
    </row>
    <row r="87" spans="5:7" ht="15.75">
      <c r="E87" s="69"/>
      <c r="F87" s="69"/>
      <c r="G87" s="69"/>
    </row>
    <row r="88" spans="5:7" ht="15.75">
      <c r="E88" s="69"/>
      <c r="F88" s="69"/>
      <c r="G88" s="69"/>
    </row>
    <row r="89" spans="5:7" ht="15.75">
      <c r="E89" s="69"/>
      <c r="F89" s="69"/>
      <c r="G89" s="69"/>
    </row>
    <row r="90" spans="5:7" ht="15.75">
      <c r="E90" s="69"/>
      <c r="F90" s="69"/>
      <c r="G90" s="69"/>
    </row>
  </sheetData>
  <sheetProtection/>
  <printOptions/>
  <pageMargins left="0.88" right="0.69" top="0.65" bottom="0.81" header="0.5" footer="0.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zoomScale="85" zoomScaleNormal="85" zoomScalePageLayoutView="0" workbookViewId="0" topLeftCell="A1">
      <selection activeCell="A6" sqref="A6"/>
    </sheetView>
  </sheetViews>
  <sheetFormatPr defaultColWidth="8.88671875" defaultRowHeight="15.75"/>
  <cols>
    <col min="1" max="1" width="34.105468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8.88671875" style="5" customWidth="1"/>
    <col min="10" max="10" width="12.99609375" style="5" bestFit="1" customWidth="1"/>
    <col min="11" max="11" width="3.21484375" style="5" bestFit="1" customWidth="1"/>
    <col min="12" max="12" width="10.88671875" style="5" customWidth="1"/>
    <col min="13" max="13" width="3.21484375" style="5" bestFit="1" customWidth="1"/>
    <col min="14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32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31</v>
      </c>
      <c r="B6" s="11"/>
      <c r="C6" s="11"/>
      <c r="D6" s="11"/>
      <c r="E6" s="11"/>
      <c r="F6" s="11"/>
      <c r="G6" s="19"/>
      <c r="H6" s="20" t="str">
        <f>'Belf. nyilv. nyvg. ép. alap'!H6</f>
        <v>Dátum:  2019/02/28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38</v>
      </c>
      <c r="F10" s="31"/>
      <c r="G10" s="31" t="s">
        <v>33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3" ht="19.5" customHeight="1" thickBot="1">
      <c r="A12" s="39" t="s">
        <v>34</v>
      </c>
      <c r="B12" s="40"/>
      <c r="C12" s="41">
        <f>C14+C19+C24+C29+C34+C45</f>
        <v>287</v>
      </c>
      <c r="D12" s="107"/>
      <c r="E12" s="43">
        <f>E14+E19+E24+E29+E34+E45</f>
        <v>3303785.005632798</v>
      </c>
      <c r="F12" s="108"/>
      <c r="G12" s="43">
        <f>G14+G19+G24+G29+G34+G45</f>
        <v>14088.015827040224</v>
      </c>
      <c r="H12" s="13"/>
      <c r="J12" s="44"/>
      <c r="K12" s="44"/>
      <c r="L12" s="44"/>
      <c r="M12" s="11"/>
    </row>
    <row r="13" spans="1:13" ht="16.5" thickBot="1">
      <c r="A13" s="45"/>
      <c r="B13" s="11"/>
      <c r="C13" s="42"/>
      <c r="D13" s="44"/>
      <c r="E13" s="44"/>
      <c r="F13" s="44"/>
      <c r="G13" s="44"/>
      <c r="H13" s="13"/>
      <c r="J13" s="11"/>
      <c r="K13" s="11"/>
      <c r="L13" s="44"/>
      <c r="M13" s="11"/>
    </row>
    <row r="14" spans="1:13" ht="16.5" thickBot="1">
      <c r="A14" s="46" t="s">
        <v>50</v>
      </c>
      <c r="B14" s="49"/>
      <c r="C14" s="41">
        <f>SUM(C16:C17)</f>
        <v>8</v>
      </c>
      <c r="D14" s="44"/>
      <c r="E14" s="43">
        <v>51484.8235630562</v>
      </c>
      <c r="F14" s="44"/>
      <c r="G14" s="43">
        <v>-1340.77518256361</v>
      </c>
      <c r="H14" s="13"/>
      <c r="I14" s="69"/>
      <c r="J14" s="44"/>
      <c r="K14" s="11"/>
      <c r="L14" s="11"/>
      <c r="M14" s="11"/>
    </row>
    <row r="15" spans="1:13" ht="15.75">
      <c r="A15" s="45" t="s">
        <v>13</v>
      </c>
      <c r="B15" s="49"/>
      <c r="C15" s="42"/>
      <c r="D15" s="44"/>
      <c r="E15" s="44"/>
      <c r="F15" s="44"/>
      <c r="G15" s="44"/>
      <c r="H15" s="13"/>
      <c r="J15" s="11"/>
      <c r="K15" s="11"/>
      <c r="L15" s="11"/>
      <c r="M15" s="11"/>
    </row>
    <row r="16" spans="1:13" ht="15.75">
      <c r="A16" s="52" t="s">
        <v>27</v>
      </c>
      <c r="B16" s="49"/>
      <c r="C16" s="50">
        <v>8</v>
      </c>
      <c r="D16" s="44"/>
      <c r="E16" s="75">
        <v>51484.8235630562</v>
      </c>
      <c r="F16" s="77"/>
      <c r="G16" s="75">
        <v>-1340.77518256361</v>
      </c>
      <c r="H16" s="13"/>
      <c r="J16" s="77"/>
      <c r="K16" s="44"/>
      <c r="L16" s="11"/>
      <c r="M16" s="11"/>
    </row>
    <row r="17" spans="1:13" ht="15.75">
      <c r="A17" s="58" t="s">
        <v>28</v>
      </c>
      <c r="B17" s="49"/>
      <c r="C17" s="50"/>
      <c r="D17" s="44"/>
      <c r="E17" s="75"/>
      <c r="F17" s="44"/>
      <c r="G17" s="51"/>
      <c r="H17" s="13"/>
      <c r="J17" s="77"/>
      <c r="K17" s="44"/>
      <c r="L17" s="44"/>
      <c r="M17" s="11"/>
    </row>
    <row r="18" spans="1:13" ht="16.5" thickBot="1">
      <c r="A18" s="48"/>
      <c r="B18" s="49"/>
      <c r="C18" s="42"/>
      <c r="D18" s="44"/>
      <c r="E18" s="44"/>
      <c r="F18" s="44"/>
      <c r="G18" s="44"/>
      <c r="H18" s="13"/>
      <c r="J18" s="44"/>
      <c r="K18" s="44"/>
      <c r="L18" s="44"/>
      <c r="M18" s="11"/>
    </row>
    <row r="19" spans="1:13" ht="16.5" thickBot="1">
      <c r="A19" s="46" t="s">
        <v>51</v>
      </c>
      <c r="B19" s="49"/>
      <c r="C19" s="41">
        <f>SUM(C21:C22)</f>
        <v>100</v>
      </c>
      <c r="D19" s="44"/>
      <c r="E19" s="43">
        <v>929599.6067099511</v>
      </c>
      <c r="F19" s="44"/>
      <c r="G19" s="43">
        <v>-10538.609659055901</v>
      </c>
      <c r="H19" s="13"/>
      <c r="I19" s="69"/>
      <c r="J19" s="44"/>
      <c r="K19" s="11"/>
      <c r="L19" s="11"/>
      <c r="M19" s="11"/>
    </row>
    <row r="20" spans="1:13" ht="15.75">
      <c r="A20" s="45" t="s">
        <v>13</v>
      </c>
      <c r="B20" s="49"/>
      <c r="C20" s="42"/>
      <c r="D20" s="44"/>
      <c r="E20" s="44"/>
      <c r="F20" s="44"/>
      <c r="G20" s="44"/>
      <c r="H20" s="13"/>
      <c r="J20" s="11"/>
      <c r="K20" s="11"/>
      <c r="L20" s="11"/>
      <c r="M20" s="11"/>
    </row>
    <row r="21" spans="1:13" ht="15.75">
      <c r="A21" s="52" t="s">
        <v>59</v>
      </c>
      <c r="B21" s="49"/>
      <c r="C21" s="50">
        <v>61</v>
      </c>
      <c r="D21" s="44"/>
      <c r="E21" s="75">
        <v>426312.78266587405</v>
      </c>
      <c r="F21" s="77"/>
      <c r="G21" s="75">
        <v>-9998.2261356865</v>
      </c>
      <c r="H21" s="13"/>
      <c r="J21" s="77"/>
      <c r="K21" s="44"/>
      <c r="L21" s="11"/>
      <c r="M21" s="11"/>
    </row>
    <row r="22" spans="1:13" ht="15.75">
      <c r="A22" s="58" t="s">
        <v>60</v>
      </c>
      <c r="B22" s="49"/>
      <c r="C22" s="50">
        <v>39</v>
      </c>
      <c r="D22" s="44"/>
      <c r="E22" s="75">
        <v>503286.824044077</v>
      </c>
      <c r="F22" s="44"/>
      <c r="G22" s="51">
        <v>-540.383523369496</v>
      </c>
      <c r="H22" s="13"/>
      <c r="J22" s="77"/>
      <c r="K22" s="44"/>
      <c r="L22" s="44"/>
      <c r="M22" s="11"/>
    </row>
    <row r="23" spans="1:13" ht="16.5" thickBot="1">
      <c r="A23" s="48"/>
      <c r="B23" s="49"/>
      <c r="C23" s="42"/>
      <c r="D23" s="44"/>
      <c r="E23" s="44"/>
      <c r="F23" s="44"/>
      <c r="G23" s="44"/>
      <c r="H23" s="13"/>
      <c r="J23" s="44"/>
      <c r="K23" s="44"/>
      <c r="L23" s="44"/>
      <c r="M23" s="11"/>
    </row>
    <row r="24" spans="1:13" ht="16.5" thickBot="1">
      <c r="A24" s="46" t="s">
        <v>49</v>
      </c>
      <c r="B24" s="49"/>
      <c r="C24" s="41">
        <f>SUM(C26:C27)</f>
        <v>39</v>
      </c>
      <c r="D24" s="44"/>
      <c r="E24" s="43">
        <v>113152.107131688</v>
      </c>
      <c r="F24" s="44"/>
      <c r="G24" s="43">
        <v>516.014072903549</v>
      </c>
      <c r="H24" s="13"/>
      <c r="I24" s="69"/>
      <c r="J24" s="44"/>
      <c r="K24" s="11"/>
      <c r="L24" s="11"/>
      <c r="M24" s="11"/>
    </row>
    <row r="25" spans="1:13" ht="15.75">
      <c r="A25" s="45" t="s">
        <v>13</v>
      </c>
      <c r="B25" s="49"/>
      <c r="C25" s="42"/>
      <c r="D25" s="44"/>
      <c r="E25" s="44"/>
      <c r="F25" s="44"/>
      <c r="G25" s="44"/>
      <c r="H25" s="13"/>
      <c r="J25" s="11"/>
      <c r="K25" s="11"/>
      <c r="L25" s="11"/>
      <c r="M25" s="11"/>
    </row>
    <row r="26" spans="1:13" ht="15.75">
      <c r="A26" s="52" t="s">
        <v>27</v>
      </c>
      <c r="B26" s="49"/>
      <c r="C26" s="50">
        <v>5</v>
      </c>
      <c r="D26" s="44"/>
      <c r="E26" s="75">
        <v>25769.095499688203</v>
      </c>
      <c r="F26" s="77"/>
      <c r="G26" s="75">
        <v>516.014073032177</v>
      </c>
      <c r="H26" s="13"/>
      <c r="J26" s="77"/>
      <c r="K26" s="44"/>
      <c r="L26" s="11"/>
      <c r="M26" s="11"/>
    </row>
    <row r="27" spans="1:13" ht="15.75">
      <c r="A27" s="58" t="s">
        <v>28</v>
      </c>
      <c r="B27" s="49"/>
      <c r="C27" s="50">
        <v>34</v>
      </c>
      <c r="D27" s="44"/>
      <c r="E27" s="75">
        <v>87383.011632</v>
      </c>
      <c r="F27" s="44"/>
      <c r="G27" s="51">
        <v>-1.28628253936767E-07</v>
      </c>
      <c r="H27" s="13"/>
      <c r="J27" s="77"/>
      <c r="K27" s="44"/>
      <c r="L27" s="44"/>
      <c r="M27" s="11"/>
    </row>
    <row r="28" spans="1:13" ht="16.5" thickBot="1">
      <c r="A28" s="48"/>
      <c r="B28" s="49"/>
      <c r="C28" s="42"/>
      <c r="D28" s="44"/>
      <c r="E28" s="44"/>
      <c r="F28" s="44"/>
      <c r="G28" s="44"/>
      <c r="H28" s="13"/>
      <c r="J28" s="44"/>
      <c r="K28" s="44"/>
      <c r="L28" s="44"/>
      <c r="M28" s="11"/>
    </row>
    <row r="29" spans="1:13" ht="16.5" thickBot="1">
      <c r="A29" s="46" t="s">
        <v>26</v>
      </c>
      <c r="B29" s="49"/>
      <c r="C29" s="41">
        <f>SUM(C31:C32)</f>
        <v>65</v>
      </c>
      <c r="D29" s="44"/>
      <c r="E29" s="43">
        <v>180966.958931453</v>
      </c>
      <c r="F29" s="44"/>
      <c r="G29" s="43">
        <v>-4264.963802888811</v>
      </c>
      <c r="H29" s="13"/>
      <c r="J29" s="100"/>
      <c r="K29" s="94"/>
      <c r="L29" s="95"/>
      <c r="M29" s="11"/>
    </row>
    <row r="30" spans="1:13" ht="15.75">
      <c r="A30" s="45" t="s">
        <v>13</v>
      </c>
      <c r="B30" s="49"/>
      <c r="C30" s="42"/>
      <c r="D30" s="44"/>
      <c r="E30" s="44"/>
      <c r="F30" s="44"/>
      <c r="G30" s="44"/>
      <c r="H30" s="13"/>
      <c r="J30" s="11"/>
      <c r="K30" s="11"/>
      <c r="L30" s="11"/>
      <c r="M30" s="11"/>
    </row>
    <row r="31" spans="1:13" ht="15.75">
      <c r="A31" s="52" t="s">
        <v>27</v>
      </c>
      <c r="B31" s="53"/>
      <c r="C31" s="71">
        <v>27</v>
      </c>
      <c r="D31" s="72"/>
      <c r="E31" s="73">
        <v>74904.57007329969</v>
      </c>
      <c r="F31" s="72"/>
      <c r="G31" s="73">
        <v>-323.754161005182</v>
      </c>
      <c r="H31" s="57"/>
      <c r="J31" s="44"/>
      <c r="K31" s="89"/>
      <c r="L31" s="11"/>
      <c r="M31" s="11"/>
    </row>
    <row r="32" spans="1:13" ht="15.75">
      <c r="A32" s="58" t="s">
        <v>28</v>
      </c>
      <c r="B32" s="53"/>
      <c r="C32" s="71">
        <v>38</v>
      </c>
      <c r="D32" s="56"/>
      <c r="E32" s="73">
        <v>106062.388858153</v>
      </c>
      <c r="F32" s="72"/>
      <c r="G32" s="73">
        <v>-3941.209641883629</v>
      </c>
      <c r="H32" s="57"/>
      <c r="J32" s="11"/>
      <c r="K32" s="89"/>
      <c r="L32" s="11"/>
      <c r="M32" s="11"/>
    </row>
    <row r="33" spans="1:13" ht="16.5" thickBot="1">
      <c r="A33" s="58"/>
      <c r="B33" s="53"/>
      <c r="C33" s="97"/>
      <c r="D33" s="56"/>
      <c r="E33" s="70"/>
      <c r="F33" s="70"/>
      <c r="G33" s="70"/>
      <c r="H33" s="57"/>
      <c r="J33" s="44"/>
      <c r="K33" s="89"/>
      <c r="L33" s="11"/>
      <c r="M33" s="11"/>
    </row>
    <row r="34" spans="1:13" ht="16.5" thickBot="1">
      <c r="A34" s="46" t="s">
        <v>37</v>
      </c>
      <c r="B34" s="47"/>
      <c r="C34" s="41">
        <f>C35+C40</f>
        <v>18</v>
      </c>
      <c r="D34" s="44"/>
      <c r="E34" s="43">
        <v>1589817.020698</v>
      </c>
      <c r="F34" s="44"/>
      <c r="G34" s="43">
        <v>26033.520871610002</v>
      </c>
      <c r="H34" s="13"/>
      <c r="J34" s="94"/>
      <c r="K34" s="94"/>
      <c r="L34" s="95"/>
      <c r="M34" s="11"/>
    </row>
    <row r="35" spans="1:13" ht="15.75">
      <c r="A35" s="98" t="s">
        <v>53</v>
      </c>
      <c r="B35" s="49"/>
      <c r="C35" s="50">
        <f>SUM(C37:C38)</f>
        <v>10</v>
      </c>
      <c r="D35" s="44"/>
      <c r="E35" s="51">
        <v>1449450.24810594</v>
      </c>
      <c r="F35" s="44"/>
      <c r="G35" s="51">
        <v>18508.8798324216</v>
      </c>
      <c r="H35" s="13"/>
      <c r="J35" s="11"/>
      <c r="K35" s="11"/>
      <c r="L35" s="11"/>
      <c r="M35" s="11"/>
    </row>
    <row r="36" spans="1:13" ht="15.75">
      <c r="A36" s="45" t="s">
        <v>13</v>
      </c>
      <c r="B36" s="49"/>
      <c r="C36" s="42"/>
      <c r="D36" s="44"/>
      <c r="E36" s="77"/>
      <c r="F36" s="44"/>
      <c r="G36" s="77"/>
      <c r="H36" s="57"/>
      <c r="J36" s="11"/>
      <c r="K36" s="89"/>
      <c r="L36" s="11"/>
      <c r="M36" s="11"/>
    </row>
    <row r="37" spans="1:14" ht="15.75">
      <c r="A37" s="52" t="s">
        <v>27</v>
      </c>
      <c r="B37" s="49"/>
      <c r="C37" s="50">
        <v>10</v>
      </c>
      <c r="D37" s="44"/>
      <c r="E37" s="75">
        <v>1449450.24810594</v>
      </c>
      <c r="F37" s="44"/>
      <c r="G37" s="75">
        <v>18508.8798324216</v>
      </c>
      <c r="H37" s="57"/>
      <c r="J37" s="44"/>
      <c r="K37" s="44"/>
      <c r="L37" s="44"/>
      <c r="M37" s="44"/>
      <c r="N37" s="44"/>
    </row>
    <row r="38" spans="1:14" ht="15.75">
      <c r="A38" s="58" t="s">
        <v>28</v>
      </c>
      <c r="B38" s="49"/>
      <c r="C38" s="50">
        <v>0</v>
      </c>
      <c r="D38" s="44"/>
      <c r="E38" s="75">
        <v>0</v>
      </c>
      <c r="F38" s="44"/>
      <c r="G38" s="75">
        <v>0</v>
      </c>
      <c r="H38" s="57"/>
      <c r="J38" s="44"/>
      <c r="K38" s="44"/>
      <c r="L38" s="44"/>
      <c r="M38" s="44"/>
      <c r="N38" s="44"/>
    </row>
    <row r="39" spans="1:13" ht="15.75">
      <c r="A39" s="48"/>
      <c r="B39" s="49"/>
      <c r="C39" s="42"/>
      <c r="D39" s="44"/>
      <c r="E39" s="77"/>
      <c r="F39" s="44"/>
      <c r="G39" s="77"/>
      <c r="H39" s="57"/>
      <c r="J39" s="44"/>
      <c r="K39" s="89"/>
      <c r="L39" s="11"/>
      <c r="M39" s="11"/>
    </row>
    <row r="40" spans="1:13" ht="15.75">
      <c r="A40" s="61" t="s">
        <v>54</v>
      </c>
      <c r="B40" s="53"/>
      <c r="C40" s="50">
        <f>SUM(C42:C43)</f>
        <v>8</v>
      </c>
      <c r="D40" s="44"/>
      <c r="E40" s="75">
        <v>140366.77259206</v>
      </c>
      <c r="F40" s="44"/>
      <c r="G40" s="75">
        <v>7524.6410391884</v>
      </c>
      <c r="H40" s="57"/>
      <c r="J40" s="11"/>
      <c r="K40" s="89"/>
      <c r="L40" s="11"/>
      <c r="M40" s="11"/>
    </row>
    <row r="41" spans="1:13" ht="15.75">
      <c r="A41" s="45" t="s">
        <v>13</v>
      </c>
      <c r="B41" s="53"/>
      <c r="C41" s="55"/>
      <c r="D41" s="56"/>
      <c r="E41" s="56"/>
      <c r="F41" s="56"/>
      <c r="G41" s="56"/>
      <c r="H41" s="57"/>
      <c r="J41" s="11"/>
      <c r="K41" s="89"/>
      <c r="L41" s="11"/>
      <c r="M41" s="11"/>
    </row>
    <row r="42" spans="1:13" ht="15.75">
      <c r="A42" s="52" t="s">
        <v>27</v>
      </c>
      <c r="B42" s="53"/>
      <c r="C42" s="54">
        <v>8</v>
      </c>
      <c r="D42" s="56"/>
      <c r="E42" s="74">
        <v>140366.77259206</v>
      </c>
      <c r="F42" s="56"/>
      <c r="G42" s="51">
        <v>7524.6410391884</v>
      </c>
      <c r="H42" s="57"/>
      <c r="J42" s="11"/>
      <c r="K42" s="89"/>
      <c r="L42" s="11"/>
      <c r="M42" s="11"/>
    </row>
    <row r="43" spans="1:13" ht="15.75">
      <c r="A43" s="58" t="s">
        <v>28</v>
      </c>
      <c r="B43" s="53"/>
      <c r="C43" s="54"/>
      <c r="D43" s="56"/>
      <c r="E43" s="74"/>
      <c r="F43" s="56"/>
      <c r="G43" s="59"/>
      <c r="H43" s="57"/>
      <c r="J43" s="11"/>
      <c r="K43" s="89"/>
      <c r="L43" s="11"/>
      <c r="M43" s="11"/>
    </row>
    <row r="44" spans="1:11" ht="16.5" thickBot="1">
      <c r="A44" s="48"/>
      <c r="B44" s="49"/>
      <c r="C44" s="42"/>
      <c r="D44" s="44"/>
      <c r="E44" s="44"/>
      <c r="F44" s="44"/>
      <c r="G44" s="44"/>
      <c r="H44" s="13"/>
      <c r="K44" s="89"/>
    </row>
    <row r="45" spans="1:10" ht="19.5" customHeight="1" thickBot="1">
      <c r="A45" s="46" t="s">
        <v>55</v>
      </c>
      <c r="B45" s="47"/>
      <c r="C45" s="41">
        <f>SUM(C46:C53)</f>
        <v>57</v>
      </c>
      <c r="D45" s="44"/>
      <c r="E45" s="43">
        <v>438764.48859865003</v>
      </c>
      <c r="F45" s="44"/>
      <c r="G45" s="43">
        <v>3682.829527034996</v>
      </c>
      <c r="H45" s="13"/>
      <c r="J45" s="69"/>
    </row>
    <row r="46" spans="1:10" ht="15.75">
      <c r="A46" s="48" t="s">
        <v>30</v>
      </c>
      <c r="B46" s="47"/>
      <c r="C46" s="50">
        <v>0</v>
      </c>
      <c r="D46" s="44"/>
      <c r="E46" s="75">
        <v>0</v>
      </c>
      <c r="F46" s="77"/>
      <c r="G46" s="75">
        <v>0</v>
      </c>
      <c r="H46" s="13"/>
      <c r="J46" s="89"/>
    </row>
    <row r="47" spans="1:11" ht="15.75">
      <c r="A47" s="48" t="s">
        <v>29</v>
      </c>
      <c r="B47" s="47"/>
      <c r="C47" s="50">
        <v>4</v>
      </c>
      <c r="D47" s="44"/>
      <c r="E47" s="75">
        <v>42315.847367</v>
      </c>
      <c r="F47" s="77"/>
      <c r="G47" s="75">
        <v>1230.6915373726301</v>
      </c>
      <c r="H47" s="13"/>
      <c r="J47" s="78"/>
      <c r="K47" s="78"/>
    </row>
    <row r="48" spans="1:11" ht="15.75">
      <c r="A48" s="48" t="s">
        <v>61</v>
      </c>
      <c r="B48" s="47"/>
      <c r="C48" s="50">
        <v>1</v>
      </c>
      <c r="D48" s="44"/>
      <c r="E48" s="75">
        <v>33368.393757</v>
      </c>
      <c r="F48" s="77"/>
      <c r="G48" s="75">
        <v>-10.01612003</v>
      </c>
      <c r="H48" s="13"/>
      <c r="J48" s="78"/>
      <c r="K48" s="78"/>
    </row>
    <row r="49" spans="1:12" ht="15.75">
      <c r="A49" s="48" t="s">
        <v>7</v>
      </c>
      <c r="B49" s="47"/>
      <c r="C49" s="50">
        <v>8</v>
      </c>
      <c r="D49" s="44"/>
      <c r="E49" s="75">
        <v>63310.480271</v>
      </c>
      <c r="F49" s="77"/>
      <c r="G49" s="99">
        <v>-104.868585</v>
      </c>
      <c r="H49" s="13"/>
      <c r="J49" s="78"/>
      <c r="L49" s="78"/>
    </row>
    <row r="50" spans="1:12" ht="15.75">
      <c r="A50" s="48" t="s">
        <v>51</v>
      </c>
      <c r="B50" s="47"/>
      <c r="C50" s="50">
        <v>1</v>
      </c>
      <c r="D50" s="44"/>
      <c r="E50" s="75">
        <v>3204.40520065</v>
      </c>
      <c r="F50" s="77"/>
      <c r="G50" s="75">
        <v>-0.10952666999999999</v>
      </c>
      <c r="H50" s="13"/>
      <c r="J50" s="89"/>
      <c r="L50" s="77"/>
    </row>
    <row r="51" spans="1:12" ht="15.75">
      <c r="A51" s="48" t="s">
        <v>49</v>
      </c>
      <c r="B51" s="47"/>
      <c r="C51" s="50">
        <v>0</v>
      </c>
      <c r="D51" s="44"/>
      <c r="E51" s="75">
        <v>0</v>
      </c>
      <c r="F51" s="77"/>
      <c r="G51" s="75">
        <v>-446.25589</v>
      </c>
      <c r="H51" s="13"/>
      <c r="J51" s="89"/>
      <c r="L51" s="77"/>
    </row>
    <row r="52" spans="1:10" ht="15.75">
      <c r="A52" s="48" t="s">
        <v>26</v>
      </c>
      <c r="B52" s="47"/>
      <c r="C52" s="50">
        <v>7</v>
      </c>
      <c r="D52" s="44"/>
      <c r="E52" s="75">
        <v>35553.076253</v>
      </c>
      <c r="F52" s="77"/>
      <c r="G52" s="75">
        <v>3103.591858</v>
      </c>
      <c r="H52" s="13"/>
      <c r="J52" s="89"/>
    </row>
    <row r="53" spans="1:10" ht="15.75">
      <c r="A53" s="48" t="s">
        <v>52</v>
      </c>
      <c r="B53" s="47"/>
      <c r="C53" s="50">
        <v>36</v>
      </c>
      <c r="D53" s="44"/>
      <c r="E53" s="75">
        <v>261012.28575</v>
      </c>
      <c r="F53" s="77"/>
      <c r="G53" s="75">
        <v>-90.20374663763404</v>
      </c>
      <c r="H53" s="13"/>
      <c r="J53" s="89"/>
    </row>
    <row r="54" spans="1:10" ht="16.5" thickBot="1">
      <c r="A54" s="48"/>
      <c r="B54" s="47"/>
      <c r="C54" s="42"/>
      <c r="D54" s="44"/>
      <c r="E54" s="77"/>
      <c r="F54" s="77"/>
      <c r="G54" s="77"/>
      <c r="H54" s="13"/>
      <c r="J54" s="89"/>
    </row>
    <row r="55" spans="1:8" ht="19.5" customHeight="1" thickBot="1">
      <c r="A55" s="46" t="s">
        <v>41</v>
      </c>
      <c r="B55" s="47"/>
      <c r="C55" s="41">
        <f>SUM(C57:C64)</f>
        <v>143</v>
      </c>
      <c r="D55" s="42"/>
      <c r="E55" s="43">
        <v>1285793.44312745</v>
      </c>
      <c r="F55" s="44"/>
      <c r="G55" s="43">
        <v>3265.3896605125296</v>
      </c>
      <c r="H55" s="13"/>
    </row>
    <row r="56" spans="1:8" ht="15.75">
      <c r="A56" s="64" t="s">
        <v>22</v>
      </c>
      <c r="B56" s="47"/>
      <c r="C56" s="42"/>
      <c r="D56" s="42"/>
      <c r="E56" s="44"/>
      <c r="F56" s="44"/>
      <c r="G56" s="44"/>
      <c r="H56" s="13"/>
    </row>
    <row r="57" spans="1:8" ht="15.75">
      <c r="A57" s="48" t="s">
        <v>23</v>
      </c>
      <c r="B57" s="47"/>
      <c r="C57" s="50">
        <v>27</v>
      </c>
      <c r="D57" s="42"/>
      <c r="E57" s="75">
        <v>107086.873137404</v>
      </c>
      <c r="F57" s="77"/>
      <c r="G57" s="75">
        <v>-738.3201142080311</v>
      </c>
      <c r="H57" s="13"/>
    </row>
    <row r="58" spans="1:14" ht="15.75">
      <c r="A58" s="48" t="s">
        <v>24</v>
      </c>
      <c r="B58" s="47"/>
      <c r="C58" s="50">
        <v>5</v>
      </c>
      <c r="D58" s="42"/>
      <c r="E58" s="75">
        <v>25479.4756774153</v>
      </c>
      <c r="F58" s="77"/>
      <c r="G58" s="75">
        <v>-687.637734779247</v>
      </c>
      <c r="H58" s="13"/>
      <c r="L58" s="91"/>
      <c r="N58" s="69"/>
    </row>
    <row r="59" spans="1:14" ht="15.75">
      <c r="A59" s="48" t="s">
        <v>25</v>
      </c>
      <c r="B59" s="47"/>
      <c r="C59" s="101">
        <v>62</v>
      </c>
      <c r="D59" s="42"/>
      <c r="E59" s="75">
        <v>673484.5394119261</v>
      </c>
      <c r="F59" s="77"/>
      <c r="G59" s="75">
        <v>-4881.55687749084</v>
      </c>
      <c r="H59" s="13"/>
      <c r="L59" s="91"/>
      <c r="N59" s="69"/>
    </row>
    <row r="60" spans="1:14" ht="15.75">
      <c r="A60" s="48" t="s">
        <v>62</v>
      </c>
      <c r="B60" s="47"/>
      <c r="C60" s="101">
        <v>2</v>
      </c>
      <c r="D60" s="42"/>
      <c r="E60" s="75">
        <v>115693.975567</v>
      </c>
      <c r="F60" s="77"/>
      <c r="G60" s="75">
        <v>8682.766546398649</v>
      </c>
      <c r="H60" s="13"/>
      <c r="L60" s="91"/>
      <c r="N60" s="69"/>
    </row>
    <row r="61" spans="1:14" ht="15.75">
      <c r="A61" s="48" t="s">
        <v>57</v>
      </c>
      <c r="B61" s="47"/>
      <c r="C61" s="50">
        <v>8</v>
      </c>
      <c r="D61" s="42"/>
      <c r="E61" s="75">
        <v>51484.8235630562</v>
      </c>
      <c r="F61" s="77"/>
      <c r="G61" s="75">
        <v>-1340.77518256361</v>
      </c>
      <c r="H61" s="13"/>
      <c r="L61" s="91"/>
      <c r="N61" s="69"/>
    </row>
    <row r="62" spans="1:14" ht="15.75">
      <c r="A62" s="48" t="s">
        <v>58</v>
      </c>
      <c r="B62" s="47"/>
      <c r="C62" s="50">
        <v>0</v>
      </c>
      <c r="D62" s="42"/>
      <c r="E62" s="75">
        <v>0</v>
      </c>
      <c r="F62" s="77"/>
      <c r="G62" s="85">
        <v>0</v>
      </c>
      <c r="H62" s="13"/>
      <c r="L62" s="91"/>
      <c r="N62" s="69"/>
    </row>
    <row r="63" spans="1:14" ht="15.75">
      <c r="A63" s="48" t="s">
        <v>63</v>
      </c>
      <c r="B63" s="47"/>
      <c r="C63" s="50">
        <v>31</v>
      </c>
      <c r="D63" s="42"/>
      <c r="E63" s="75">
        <v>172196.98317858702</v>
      </c>
      <c r="F63" s="77"/>
      <c r="G63" s="85">
        <v>-5293.72801603278</v>
      </c>
      <c r="H63" s="13"/>
      <c r="L63" s="91"/>
      <c r="N63" s="69"/>
    </row>
    <row r="64" spans="1:14" ht="15.75">
      <c r="A64" s="48" t="s">
        <v>35</v>
      </c>
      <c r="B64" s="47"/>
      <c r="C64" s="50">
        <v>8</v>
      </c>
      <c r="D64" s="42"/>
      <c r="E64" s="51">
        <v>140366.77259206</v>
      </c>
      <c r="F64" s="44"/>
      <c r="G64" s="51">
        <v>7524.6410391884</v>
      </c>
      <c r="H64" s="13"/>
      <c r="L64" s="91"/>
      <c r="N64" s="69"/>
    </row>
    <row r="65" spans="1:8" ht="16.5" thickBot="1">
      <c r="A65" s="65"/>
      <c r="B65" s="66"/>
      <c r="C65" s="67"/>
      <c r="D65" s="67"/>
      <c r="E65" s="67"/>
      <c r="F65" s="67"/>
      <c r="G65" s="67"/>
      <c r="H65" s="23"/>
    </row>
    <row r="66" spans="1:9" ht="15.75">
      <c r="A66" s="68"/>
      <c r="B66" s="11"/>
      <c r="C66" s="11"/>
      <c r="D66" s="11"/>
      <c r="E66" s="44"/>
      <c r="F66" s="44"/>
      <c r="G66" s="44"/>
      <c r="H66" s="11"/>
      <c r="I66" s="11"/>
    </row>
    <row r="67" spans="1:9" ht="15.75">
      <c r="A67" s="80" t="s">
        <v>42</v>
      </c>
      <c r="B67" s="11"/>
      <c r="C67" s="11"/>
      <c r="D67" s="11"/>
      <c r="E67" s="77"/>
      <c r="F67" s="44"/>
      <c r="G67" s="44"/>
      <c r="H67" s="11"/>
      <c r="I67" s="11"/>
    </row>
    <row r="68" spans="1:9" ht="15.75">
      <c r="A68" s="80"/>
      <c r="B68" s="11"/>
      <c r="C68" s="11"/>
      <c r="D68" s="11"/>
      <c r="E68" s="44"/>
      <c r="F68" s="44"/>
      <c r="G68" s="44"/>
      <c r="H68" s="11"/>
      <c r="I68" s="11"/>
    </row>
    <row r="69" spans="1:9" ht="15.75">
      <c r="A69" s="11"/>
      <c r="B69" s="11"/>
      <c r="C69" s="11"/>
      <c r="D69" s="11"/>
      <c r="E69" s="44"/>
      <c r="F69" s="11"/>
      <c r="G69" s="11"/>
      <c r="H69" s="11"/>
      <c r="I69" s="11"/>
    </row>
    <row r="70" spans="1:9" ht="15.75">
      <c r="A70" s="11"/>
      <c r="B70" s="11"/>
      <c r="C70" s="11"/>
      <c r="D70" s="11"/>
      <c r="E70" s="11"/>
      <c r="F70" s="11"/>
      <c r="G70" s="11"/>
      <c r="H70" s="11"/>
      <c r="I70" s="11"/>
    </row>
    <row r="71" ht="15.75">
      <c r="E71" s="69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Szendi Sándor</dc:creator>
  <cp:keywords/>
  <dc:description/>
  <cp:lastModifiedBy>Windows-felhasználó</cp:lastModifiedBy>
  <cp:lastPrinted>2006-09-28T10:23:51Z</cp:lastPrinted>
  <dcterms:created xsi:type="dcterms:W3CDTF">1999-01-08T14:12:20Z</dcterms:created>
  <dcterms:modified xsi:type="dcterms:W3CDTF">2019-05-11T15:43:23Z</dcterms:modified>
  <cp:category/>
  <cp:version/>
  <cp:contentType/>
  <cp:contentStatus/>
</cp:coreProperties>
</file>