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3"/>
  </bookViews>
  <sheets>
    <sheet name="vagyon" sheetId="1" r:id="rId1"/>
    <sheet name="oszlop%" sheetId="2" r:id="rId2"/>
    <sheet name="sor%" sheetId="3" r:id="rId3"/>
    <sheet name="változás" sheetId="4" r:id="rId4"/>
    <sheet name="Idősor" sheetId="5" r:id="rId5"/>
  </sheets>
  <definedNames/>
  <calcPr fullCalcOnLoad="1"/>
</workbook>
</file>

<file path=xl/sharedStrings.xml><?xml version="1.0" encoding="utf-8"?>
<sst xmlns="http://schemas.openxmlformats.org/spreadsheetml/2006/main" count="153" uniqueCount="60">
  <si>
    <t>ÖSSZESEN</t>
  </si>
  <si>
    <t>PÉNZTÁRAK</t>
  </si>
  <si>
    <t>BIZTOSÍTÓK - UNIT-LINKED TERMÉKEK</t>
  </si>
  <si>
    <t>BIZTOSÍTÓK - EGYÉB VAGYON</t>
  </si>
  <si>
    <t>EGYÉB</t>
  </si>
  <si>
    <t>Belföldi</t>
  </si>
  <si>
    <t>Bankbetét, folyószámla</t>
  </si>
  <si>
    <t>Diszkont kincstárjegy</t>
  </si>
  <si>
    <t>Államkötvény</t>
  </si>
  <si>
    <t>Vállalati kötvény, jelzáloglevél</t>
  </si>
  <si>
    <t>Részvény</t>
  </si>
  <si>
    <t>Egyéb</t>
  </si>
  <si>
    <t>Külföldi</t>
  </si>
  <si>
    <t>derivatív termékek összesített árfolyamértéke</t>
  </si>
  <si>
    <t>Bamosz alapok jegyei</t>
  </si>
  <si>
    <t>egyéb befektetési alapok jegyei</t>
  </si>
  <si>
    <t>BAMOSZ tagok által kezelt vagyon</t>
  </si>
  <si>
    <t>Eszközérték változás az előző negyedévhez képest (százalék)</t>
  </si>
  <si>
    <t>Eszközérték  (millió Ft)</t>
  </si>
  <si>
    <r>
      <t>Eszközérték vagyontulajdonostípusonként</t>
    </r>
    <r>
      <rPr>
        <b/>
        <sz val="9"/>
        <rFont val="Helv"/>
        <family val="0"/>
      </rPr>
      <t xml:space="preserve"> </t>
    </r>
    <r>
      <rPr>
        <b/>
        <sz val="8"/>
        <rFont val="Helv"/>
        <family val="0"/>
      </rPr>
      <t>(a vagyon százalékában)</t>
    </r>
  </si>
  <si>
    <r>
      <t>Eszközérték eszköztípusonként</t>
    </r>
    <r>
      <rPr>
        <b/>
        <sz val="9"/>
        <rFont val="Helv"/>
        <family val="0"/>
      </rPr>
      <t xml:space="preserve"> </t>
    </r>
    <r>
      <rPr>
        <b/>
        <sz val="8"/>
        <rFont val="Helv"/>
        <family val="0"/>
      </rPr>
      <t>(a vagyontulajdonos százalékában)</t>
    </r>
  </si>
  <si>
    <t>BEFEKTETÉSI ALAPOK</t>
  </si>
  <si>
    <t>Belföldi kezelt vagyon</t>
  </si>
  <si>
    <t>Ingatlan</t>
  </si>
  <si>
    <t>2014.Q2</t>
  </si>
  <si>
    <t>2014.Q3</t>
  </si>
  <si>
    <t>2014.Q1</t>
  </si>
  <si>
    <t>2013.Q4</t>
  </si>
  <si>
    <t>2013.Q1</t>
  </si>
  <si>
    <t>2013.Q2</t>
  </si>
  <si>
    <t>2013.Q3</t>
  </si>
  <si>
    <t>2012.Q4</t>
  </si>
  <si>
    <t>2012.Q1</t>
  </si>
  <si>
    <t>2012.Q2</t>
  </si>
  <si>
    <t>2012.Q3</t>
  </si>
  <si>
    <t>2011.Q4</t>
  </si>
  <si>
    <t>2011.Q1</t>
  </si>
  <si>
    <t>2011.Q2</t>
  </si>
  <si>
    <t>2011.Q3</t>
  </si>
  <si>
    <t>2010.Q4</t>
  </si>
  <si>
    <t>2010.Q1</t>
  </si>
  <si>
    <t>2010.Q2</t>
  </si>
  <si>
    <t>2010.Q3</t>
  </si>
  <si>
    <t>Összesen</t>
  </si>
  <si>
    <t>Bef. alapok</t>
  </si>
  <si>
    <t>Pénztárak</t>
  </si>
  <si>
    <t>Unit-linked</t>
  </si>
  <si>
    <t>Biztosítók egyéb</t>
  </si>
  <si>
    <t>2014.Q4</t>
  </si>
  <si>
    <t>2015.Q1</t>
  </si>
  <si>
    <t>2015.Q2</t>
  </si>
  <si>
    <t>2015.Q3</t>
  </si>
  <si>
    <t>2015.Q4</t>
  </si>
  <si>
    <t>2016.Q1</t>
  </si>
  <si>
    <t>2016.Q2</t>
  </si>
  <si>
    <t>2016.Q3</t>
  </si>
  <si>
    <t>2016.Q4</t>
  </si>
  <si>
    <t>ezévi változás</t>
  </si>
  <si>
    <t>2017.Q1</t>
  </si>
  <si>
    <t>Dátum:  2017/03/31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</si>
</sst>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00%"/>
    <numFmt numFmtId="166" formatCode="0.0000%"/>
  </numFmts>
  <fonts count="32">
    <font>
      <sz val="10"/>
      <name val="Arial"/>
      <family val="0"/>
    </font>
    <font>
      <b/>
      <sz val="18"/>
      <name val="Helv"/>
      <family val="0"/>
    </font>
    <font>
      <b/>
      <sz val="17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b/>
      <sz val="11"/>
      <name val="Helv"/>
      <family val="0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3"/>
      <name val="Helv"/>
      <family val="0"/>
    </font>
    <font>
      <sz val="8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b/>
      <sz val="8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1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18" fillId="4" borderId="0" applyNumberFormat="0" applyBorder="0" applyAlignment="0" applyProtection="0"/>
    <xf numFmtId="0" fontId="22" fillId="22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4" fillId="0" borderId="15" xfId="0" applyNumberFormat="1" applyFont="1" applyBorder="1" applyAlignment="1">
      <alignment horizontal="center" vertical="center" wrapText="1"/>
    </xf>
    <xf numFmtId="0" fontId="5" fillId="11" borderId="16" xfId="0" applyFont="1" applyFill="1" applyBorder="1" applyAlignment="1">
      <alignment horizontal="center" textRotation="255" wrapText="1"/>
    </xf>
    <xf numFmtId="0" fontId="5" fillId="23" borderId="16" xfId="0" applyFont="1" applyFill="1" applyBorder="1" applyAlignment="1">
      <alignment horizontal="center" textRotation="255" wrapText="1"/>
    </xf>
    <xf numFmtId="0" fontId="5" fillId="23" borderId="17" xfId="0" applyFont="1" applyFill="1" applyBorder="1" applyAlignment="1">
      <alignment horizontal="center" textRotation="255" wrapText="1"/>
    </xf>
    <xf numFmtId="0" fontId="5" fillId="0" borderId="18" xfId="0" applyFont="1" applyFill="1" applyBorder="1" applyAlignment="1">
      <alignment horizontal="center" textRotation="255" wrapText="1"/>
    </xf>
    <xf numFmtId="0" fontId="0" fillId="0" borderId="0" xfId="0" applyAlignment="1">
      <alignment horizontal="center" textRotation="255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textRotation="255" wrapText="1"/>
    </xf>
    <xf numFmtId="0" fontId="5" fillId="0" borderId="20" xfId="0" applyFont="1" applyFill="1" applyBorder="1" applyAlignment="1">
      <alignment horizontal="center" textRotation="255" wrapText="1"/>
    </xf>
    <xf numFmtId="0" fontId="0" fillId="0" borderId="0" xfId="0" applyFill="1" applyBorder="1" applyAlignment="1">
      <alignment horizontal="center" textRotation="255" wrapText="1"/>
    </xf>
    <xf numFmtId="0" fontId="0" fillId="0" borderId="0" xfId="0" applyFill="1" applyAlignment="1">
      <alignment horizontal="center" textRotation="255" wrapText="1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/>
    </xf>
    <xf numFmtId="0" fontId="7" fillId="4" borderId="22" xfId="0" applyFont="1" applyFill="1" applyBorder="1" applyAlignment="1">
      <alignment horizontal="right"/>
    </xf>
    <xf numFmtId="2" fontId="0" fillId="4" borderId="23" xfId="0" applyNumberFormat="1" applyFill="1" applyBorder="1" applyAlignment="1">
      <alignment/>
    </xf>
    <xf numFmtId="2" fontId="0" fillId="4" borderId="24" xfId="0" applyNumberFormat="1" applyFill="1" applyBorder="1" applyAlignment="1">
      <alignment/>
    </xf>
    <xf numFmtId="0" fontId="7" fillId="0" borderId="25" xfId="0" applyFont="1" applyBorder="1" applyAlignment="1">
      <alignment horizontal="right"/>
    </xf>
    <xf numFmtId="4" fontId="0" fillId="4" borderId="0" xfId="0" applyNumberFormat="1" applyFill="1" applyBorder="1" applyAlignment="1">
      <alignment/>
    </xf>
    <xf numFmtId="4" fontId="0" fillId="0" borderId="26" xfId="0" applyNumberFormat="1" applyBorder="1" applyAlignment="1">
      <alignment/>
    </xf>
    <xf numFmtId="4" fontId="0" fillId="4" borderId="23" xfId="0" applyNumberFormat="1" applyFill="1" applyBorder="1" applyAlignment="1">
      <alignment/>
    </xf>
    <xf numFmtId="4" fontId="0" fillId="4" borderId="24" xfId="0" applyNumberFormat="1" applyFill="1" applyBorder="1" applyAlignment="1">
      <alignment/>
    </xf>
    <xf numFmtId="0" fontId="7" fillId="0" borderId="27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9" fillId="11" borderId="10" xfId="0" applyFont="1" applyFill="1" applyBorder="1" applyAlignment="1">
      <alignment horizontal="right"/>
    </xf>
    <xf numFmtId="4" fontId="0" fillId="0" borderId="0" xfId="0" applyNumberFormat="1" applyAlignment="1">
      <alignment/>
    </xf>
    <xf numFmtId="164" fontId="0" fillId="4" borderId="0" xfId="60" applyNumberFormat="1" applyFont="1" applyFill="1" applyBorder="1" applyAlignment="1">
      <alignment/>
    </xf>
    <xf numFmtId="164" fontId="0" fillId="0" borderId="26" xfId="60" applyNumberFormat="1" applyFont="1" applyBorder="1" applyAlignment="1">
      <alignment/>
    </xf>
    <xf numFmtId="10" fontId="0" fillId="4" borderId="0" xfId="60" applyNumberFormat="1" applyFont="1" applyFill="1" applyBorder="1" applyAlignment="1">
      <alignment/>
    </xf>
    <xf numFmtId="10" fontId="0" fillId="0" borderId="26" xfId="60" applyNumberFormat="1" applyFont="1" applyBorder="1" applyAlignment="1">
      <alignment/>
    </xf>
    <xf numFmtId="164" fontId="0" fillId="0" borderId="11" xfId="0" applyNumberFormat="1" applyBorder="1" applyAlignment="1">
      <alignment/>
    </xf>
    <xf numFmtId="0" fontId="11" fillId="0" borderId="0" xfId="0" applyFont="1" applyBorder="1" applyAlignment="1">
      <alignment wrapText="1"/>
    </xf>
    <xf numFmtId="0" fontId="6" fillId="0" borderId="16" xfId="0" applyFont="1" applyBorder="1" applyAlignment="1">
      <alignment vertical="center"/>
    </xf>
    <xf numFmtId="164" fontId="0" fillId="0" borderId="0" xfId="60" applyNumberFormat="1" applyFont="1" applyAlignment="1">
      <alignment/>
    </xf>
    <xf numFmtId="164" fontId="0" fillId="0" borderId="0" xfId="0" applyNumberFormat="1" applyAlignment="1">
      <alignment/>
    </xf>
    <xf numFmtId="0" fontId="6" fillId="0" borderId="19" xfId="0" applyFont="1" applyBorder="1" applyAlignment="1">
      <alignment horizontal="left"/>
    </xf>
    <xf numFmtId="10" fontId="0" fillId="4" borderId="23" xfId="60" applyNumberFormat="1" applyFont="1" applyFill="1" applyBorder="1" applyAlignment="1">
      <alignment/>
    </xf>
    <xf numFmtId="10" fontId="0" fillId="0" borderId="0" xfId="60" applyNumberFormat="1" applyFont="1" applyBorder="1" applyAlignment="1">
      <alignment/>
    </xf>
    <xf numFmtId="4" fontId="0" fillId="0" borderId="26" xfId="60" applyNumberFormat="1" applyFont="1" applyBorder="1" applyAlignment="1">
      <alignment/>
    </xf>
    <xf numFmtId="4" fontId="0" fillId="4" borderId="23" xfId="60" applyNumberFormat="1" applyFont="1" applyFill="1" applyBorder="1" applyAlignment="1">
      <alignment/>
    </xf>
    <xf numFmtId="4" fontId="0" fillId="4" borderId="24" xfId="60" applyNumberFormat="1" applyFont="1" applyFill="1" applyBorder="1" applyAlignment="1">
      <alignment/>
    </xf>
    <xf numFmtId="4" fontId="0" fillId="0" borderId="0" xfId="60" applyNumberFormat="1" applyFont="1" applyBorder="1" applyAlignment="1">
      <alignment/>
    </xf>
    <xf numFmtId="4" fontId="0" fillId="4" borderId="0" xfId="60" applyNumberFormat="1" applyFont="1" applyFill="1" applyBorder="1" applyAlignment="1">
      <alignment/>
    </xf>
    <xf numFmtId="164" fontId="0" fillId="0" borderId="20" xfId="0" applyNumberFormat="1" applyBorder="1" applyAlignment="1">
      <alignment/>
    </xf>
    <xf numFmtId="0" fontId="31" fillId="0" borderId="0" xfId="0" applyFont="1" applyAlignment="1">
      <alignment horizontal="center"/>
    </xf>
    <xf numFmtId="0" fontId="0" fillId="0" borderId="0" xfId="0" applyAlignment="1">
      <alignment/>
    </xf>
    <xf numFmtId="3" fontId="0" fillId="0" borderId="23" xfId="0" applyNumberFormat="1" applyBorder="1" applyAlignment="1">
      <alignment/>
    </xf>
    <xf numFmtId="3" fontId="0" fillId="0" borderId="23" xfId="60" applyNumberFormat="1" applyFont="1" applyFill="1" applyBorder="1" applyAlignment="1">
      <alignment/>
    </xf>
    <xf numFmtId="3" fontId="0" fillId="24" borderId="23" xfId="0" applyNumberFormat="1" applyFill="1" applyBorder="1" applyAlignment="1">
      <alignment/>
    </xf>
    <xf numFmtId="3" fontId="0" fillId="23" borderId="23" xfId="0" applyNumberFormat="1" applyFill="1" applyBorder="1" applyAlignment="1">
      <alignment/>
    </xf>
    <xf numFmtId="3" fontId="0" fillId="4" borderId="23" xfId="60" applyNumberFormat="1" applyFont="1" applyFill="1" applyBorder="1" applyAlignment="1">
      <alignment/>
    </xf>
    <xf numFmtId="3" fontId="0" fillId="4" borderId="23" xfId="0" applyNumberFormat="1" applyFill="1" applyBorder="1" applyAlignment="1">
      <alignment/>
    </xf>
    <xf numFmtId="3" fontId="0" fillId="7" borderId="23" xfId="60" applyNumberFormat="1" applyFont="1" applyFill="1" applyBorder="1" applyAlignment="1">
      <alignment/>
    </xf>
    <xf numFmtId="3" fontId="0" fillId="7" borderId="23" xfId="0" applyNumberFormat="1" applyFill="1" applyBorder="1" applyAlignment="1">
      <alignment/>
    </xf>
    <xf numFmtId="3" fontId="0" fillId="25" borderId="23" xfId="60" applyNumberFormat="1" applyFont="1" applyFill="1" applyBorder="1" applyAlignment="1">
      <alignment/>
    </xf>
    <xf numFmtId="3" fontId="0" fillId="25" borderId="23" xfId="0" applyNumberFormat="1" applyFill="1" applyBorder="1" applyAlignment="1">
      <alignment/>
    </xf>
    <xf numFmtId="0" fontId="31" fillId="24" borderId="24" xfId="0" applyFont="1" applyFill="1" applyBorder="1" applyAlignment="1">
      <alignment/>
    </xf>
    <xf numFmtId="0" fontId="0" fillId="23" borderId="24" xfId="0" applyFill="1" applyBorder="1" applyAlignment="1">
      <alignment/>
    </xf>
    <xf numFmtId="0" fontId="0" fillId="25" borderId="24" xfId="0" applyFill="1" applyBorder="1" applyAlignment="1">
      <alignment/>
    </xf>
    <xf numFmtId="0" fontId="0" fillId="7" borderId="24" xfId="0" applyFill="1" applyBorder="1" applyAlignment="1">
      <alignment/>
    </xf>
    <xf numFmtId="0" fontId="0" fillId="4" borderId="24" xfId="0" applyFill="1" applyBorder="1" applyAlignment="1">
      <alignment/>
    </xf>
    <xf numFmtId="0" fontId="0" fillId="0" borderId="24" xfId="0" applyBorder="1" applyAlignment="1">
      <alignment/>
    </xf>
    <xf numFmtId="10" fontId="0" fillId="0" borderId="0" xfId="0" applyNumberFormat="1" applyAlignment="1">
      <alignment/>
    </xf>
    <xf numFmtId="0" fontId="31" fillId="0" borderId="0" xfId="0" applyFont="1" applyAlignment="1">
      <alignment horizontal="left"/>
    </xf>
    <xf numFmtId="0" fontId="1" fillId="0" borderId="16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3" fillId="11" borderId="0" xfId="0" applyFont="1" applyFill="1" applyAlignment="1">
      <alignment horizontal="center"/>
    </xf>
    <xf numFmtId="0" fontId="3" fillId="11" borderId="29" xfId="0" applyFont="1" applyFill="1" applyBorder="1" applyAlignment="1">
      <alignment horizontal="center"/>
    </xf>
    <xf numFmtId="0" fontId="6" fillId="0" borderId="16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3" fillId="0" borderId="19" xfId="0" applyFont="1" applyBorder="1" applyAlignment="1">
      <alignment horizontal="right" wrapText="1"/>
    </xf>
    <xf numFmtId="0" fontId="3" fillId="0" borderId="28" xfId="0" applyFont="1" applyBorder="1" applyAlignment="1">
      <alignment horizontal="right" wrapText="1"/>
    </xf>
    <xf numFmtId="0" fontId="11" fillId="0" borderId="30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0" fontId="12" fillId="0" borderId="19" xfId="0" applyFont="1" applyBorder="1" applyAlignment="1">
      <alignment horizontal="right" wrapText="1"/>
    </xf>
    <xf numFmtId="0" fontId="12" fillId="0" borderId="28" xfId="0" applyFont="1" applyBorder="1" applyAlignment="1">
      <alignment horizontal="right" wrapText="1"/>
    </xf>
    <xf numFmtId="0" fontId="11" fillId="0" borderId="28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0" fontId="11" fillId="0" borderId="28" xfId="0" applyFont="1" applyBorder="1" applyAlignment="1">
      <alignment horizontal="right" wrapText="1"/>
    </xf>
    <xf numFmtId="3" fontId="0" fillId="24" borderId="26" xfId="0" applyNumberFormat="1" applyFill="1" applyBorder="1" applyAlignment="1">
      <alignment/>
    </xf>
    <xf numFmtId="3" fontId="0" fillId="23" borderId="26" xfId="0" applyNumberFormat="1" applyFill="1" applyBorder="1" applyAlignment="1">
      <alignment/>
    </xf>
    <xf numFmtId="3" fontId="0" fillId="25" borderId="26" xfId="0" applyNumberFormat="1" applyFill="1" applyBorder="1" applyAlignment="1">
      <alignment/>
    </xf>
    <xf numFmtId="3" fontId="0" fillId="7" borderId="26" xfId="0" applyNumberFormat="1" applyFill="1" applyBorder="1" applyAlignment="1">
      <alignment/>
    </xf>
    <xf numFmtId="3" fontId="0" fillId="4" borderId="26" xfId="0" applyNumberFormat="1" applyFill="1" applyBorder="1" applyAlignment="1">
      <alignment/>
    </xf>
    <xf numFmtId="3" fontId="0" fillId="0" borderId="26" xfId="0" applyNumberForma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bestFit="1" customWidth="1"/>
    <col min="4" max="7" width="11.7109375" style="0" customWidth="1"/>
    <col min="8" max="8" width="7.140625" style="0" customWidth="1"/>
  </cols>
  <sheetData>
    <row r="1" spans="1:8" ht="23.25" thickBot="1">
      <c r="A1" s="76" t="s">
        <v>16</v>
      </c>
      <c r="B1" s="77"/>
      <c r="C1" s="77"/>
      <c r="D1" s="77"/>
      <c r="E1" s="77"/>
      <c r="F1" s="77"/>
      <c r="G1" s="77"/>
      <c r="H1" s="7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79" t="s">
        <v>59</v>
      </c>
      <c r="F3" s="79"/>
      <c r="G3" s="79"/>
      <c r="H3" s="8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81" t="s">
        <v>22</v>
      </c>
      <c r="B8" s="82"/>
      <c r="C8" s="47"/>
      <c r="D8" s="83" t="s">
        <v>18</v>
      </c>
      <c r="E8" s="83"/>
      <c r="F8" s="83"/>
      <c r="G8" s="83"/>
      <c r="H8" s="84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28">
        <v>1633611.0589398453</v>
      </c>
      <c r="C12" s="29">
        <v>1553926.136705547</v>
      </c>
      <c r="D12" s="50">
        <v>26867.782343005005</v>
      </c>
      <c r="E12" s="50">
        <v>37474.9216468818</v>
      </c>
      <c r="F12" s="50">
        <v>1186.2489954807</v>
      </c>
      <c r="G12" s="50">
        <v>14155.969248930627</v>
      </c>
      <c r="H12" s="5"/>
    </row>
    <row r="13" spans="1:8" ht="15">
      <c r="A13" s="27" t="s">
        <v>7</v>
      </c>
      <c r="B13" s="28">
        <v>544371.7544804435</v>
      </c>
      <c r="C13" s="29">
        <v>327647.01670601586</v>
      </c>
      <c r="D13" s="50">
        <v>94722.41806873326</v>
      </c>
      <c r="E13" s="50">
        <v>31355.143243984523</v>
      </c>
      <c r="F13" s="50">
        <v>51752.90786158</v>
      </c>
      <c r="G13" s="50">
        <v>38894.26860012989</v>
      </c>
      <c r="H13" s="5"/>
    </row>
    <row r="14" spans="1:8" ht="15">
      <c r="A14" s="27" t="s">
        <v>8</v>
      </c>
      <c r="B14" s="28">
        <v>2510296.808369059</v>
      </c>
      <c r="C14" s="29">
        <v>1075122.4577477556</v>
      </c>
      <c r="D14" s="50">
        <v>673904.9364448334</v>
      </c>
      <c r="E14" s="50">
        <v>106874.11193576519</v>
      </c>
      <c r="F14" s="50">
        <v>369616.9434800138</v>
      </c>
      <c r="G14" s="50">
        <v>284778.3587606914</v>
      </c>
      <c r="H14" s="5"/>
    </row>
    <row r="15" spans="1:8" ht="15">
      <c r="A15" s="27" t="s">
        <v>9</v>
      </c>
      <c r="B15" s="28">
        <v>404584.88941541757</v>
      </c>
      <c r="C15" s="29">
        <v>243964.1107631764</v>
      </c>
      <c r="D15" s="50">
        <v>69986.53565039678</v>
      </c>
      <c r="E15" s="50">
        <v>8260.04742</v>
      </c>
      <c r="F15" s="50">
        <v>8484.6505528444</v>
      </c>
      <c r="G15" s="50">
        <v>73889.545029</v>
      </c>
      <c r="H15" s="5"/>
    </row>
    <row r="16" spans="1:8" ht="15">
      <c r="A16" s="27" t="s">
        <v>10</v>
      </c>
      <c r="B16" s="28">
        <v>295426.34512010997</v>
      </c>
      <c r="C16" s="29">
        <v>169924.39191389002</v>
      </c>
      <c r="D16" s="50">
        <v>88431.83341022</v>
      </c>
      <c r="E16" s="50">
        <v>29828.988607000003</v>
      </c>
      <c r="F16" s="50">
        <v>2316.482852</v>
      </c>
      <c r="G16" s="50">
        <v>4924.648336999997</v>
      </c>
      <c r="H16" s="5"/>
    </row>
    <row r="17" spans="1:8" ht="15">
      <c r="A17" s="27" t="s">
        <v>23</v>
      </c>
      <c r="B17" s="28">
        <v>591879.3892595835</v>
      </c>
      <c r="C17" s="29">
        <v>547243.0512031836</v>
      </c>
      <c r="D17" s="50">
        <v>30441.120810136017</v>
      </c>
      <c r="E17" s="50">
        <v>12303.298823541001</v>
      </c>
      <c r="F17" s="50">
        <v>294.248058607903</v>
      </c>
      <c r="G17" s="50">
        <v>1597.670364115</v>
      </c>
      <c r="H17" s="5"/>
    </row>
    <row r="18" spans="1:8" ht="15.75" thickBot="1">
      <c r="A18" s="27" t="s">
        <v>11</v>
      </c>
      <c r="B18" s="28">
        <v>219832.89517869073</v>
      </c>
      <c r="C18" s="29">
        <v>133451.45170139006</v>
      </c>
      <c r="D18" s="50">
        <v>22618.67608971071</v>
      </c>
      <c r="E18" s="50">
        <v>41471.28319700305</v>
      </c>
      <c r="F18" s="50">
        <v>5560.899169443558</v>
      </c>
      <c r="G18" s="50">
        <v>16730.585021143335</v>
      </c>
      <c r="H18" s="5"/>
    </row>
    <row r="19" spans="1:8" ht="15">
      <c r="A19" s="24" t="s">
        <v>12</v>
      </c>
      <c r="B19" s="30"/>
      <c r="C19" s="30"/>
      <c r="D19" s="51"/>
      <c r="E19" s="51"/>
      <c r="F19" s="51"/>
      <c r="G19" s="52"/>
      <c r="H19" s="5"/>
    </row>
    <row r="20" spans="1:8" ht="15">
      <c r="A20" s="27" t="s">
        <v>6</v>
      </c>
      <c r="B20" s="28">
        <v>411691.01479591243</v>
      </c>
      <c r="C20" s="29">
        <v>379571.33017623133</v>
      </c>
      <c r="D20" s="50">
        <v>20527.488116102093</v>
      </c>
      <c r="E20" s="50">
        <v>5660.956666301119</v>
      </c>
      <c r="F20" s="50">
        <v>2946.413405314128</v>
      </c>
      <c r="G20" s="50">
        <v>2984.826431963699</v>
      </c>
      <c r="H20" s="5"/>
    </row>
    <row r="21" spans="1:8" ht="15">
      <c r="A21" s="27" t="s">
        <v>7</v>
      </c>
      <c r="B21" s="28">
        <v>110800.72073984542</v>
      </c>
      <c r="C21" s="29">
        <v>86918.3224795754</v>
      </c>
      <c r="D21" s="50">
        <v>261.37587800000006</v>
      </c>
      <c r="E21" s="50">
        <v>0</v>
      </c>
      <c r="F21" s="50">
        <v>9290.61614927</v>
      </c>
      <c r="G21" s="50">
        <v>14330.406233000009</v>
      </c>
      <c r="H21" s="5"/>
    </row>
    <row r="22" spans="1:8" ht="15">
      <c r="A22" s="27" t="s">
        <v>8</v>
      </c>
      <c r="B22" s="28">
        <v>461529.9947569252</v>
      </c>
      <c r="C22" s="29">
        <v>377238.65711327724</v>
      </c>
      <c r="D22" s="50">
        <v>26087.073987659944</v>
      </c>
      <c r="E22" s="50">
        <v>10341.218846127</v>
      </c>
      <c r="F22" s="50">
        <v>34194.612835128086</v>
      </c>
      <c r="G22" s="50">
        <v>13668.431974732963</v>
      </c>
      <c r="H22" s="5"/>
    </row>
    <row r="23" spans="1:8" ht="15">
      <c r="A23" s="27" t="s">
        <v>9</v>
      </c>
      <c r="B23" s="28">
        <v>378105.9063617701</v>
      </c>
      <c r="C23" s="29">
        <v>328944.6073896276</v>
      </c>
      <c r="D23" s="50">
        <v>11532.503126671298</v>
      </c>
      <c r="E23" s="50">
        <v>5681.629862166</v>
      </c>
      <c r="F23" s="50">
        <v>14639.370823195999</v>
      </c>
      <c r="G23" s="50">
        <v>17307.7951601092</v>
      </c>
      <c r="H23" s="5"/>
    </row>
    <row r="24" spans="1:8" ht="15">
      <c r="A24" s="27" t="s">
        <v>10</v>
      </c>
      <c r="B24" s="28">
        <v>1210189.061776548</v>
      </c>
      <c r="C24" s="29">
        <v>702607.8067979175</v>
      </c>
      <c r="D24" s="50">
        <v>285209.68069954857</v>
      </c>
      <c r="E24" s="50">
        <v>151066.79522326874</v>
      </c>
      <c r="F24" s="50">
        <v>30743.523646558813</v>
      </c>
      <c r="G24" s="50">
        <v>40561.25540925415</v>
      </c>
      <c r="H24" s="5"/>
    </row>
    <row r="25" spans="1:8" ht="15">
      <c r="A25" s="27" t="s">
        <v>23</v>
      </c>
      <c r="B25" s="28">
        <v>6606.376435123384</v>
      </c>
      <c r="C25" s="29">
        <v>5554.308444355147</v>
      </c>
      <c r="D25" s="50">
        <v>629.2979238587388</v>
      </c>
      <c r="E25" s="50">
        <v>37.31</v>
      </c>
      <c r="F25" s="50">
        <v>135.96227946078608</v>
      </c>
      <c r="G25" s="50">
        <v>249.49778744871188</v>
      </c>
      <c r="H25" s="5"/>
    </row>
    <row r="26" spans="1:8" ht="15.75" thickBot="1">
      <c r="A26" s="32" t="s">
        <v>11</v>
      </c>
      <c r="B26" s="28">
        <v>94088.80561634651</v>
      </c>
      <c r="C26" s="29">
        <v>-36294.22970261928</v>
      </c>
      <c r="D26" s="50">
        <v>60906.942560046</v>
      </c>
      <c r="E26" s="50">
        <v>39824.26312905244</v>
      </c>
      <c r="F26" s="50">
        <v>-1380.8471319354364</v>
      </c>
      <c r="G26" s="50">
        <v>31032.67676180279</v>
      </c>
      <c r="H26" s="5"/>
    </row>
    <row r="27" spans="1:8" ht="13.5" customHeight="1">
      <c r="A27" s="33"/>
      <c r="B27" s="28"/>
      <c r="C27" s="34"/>
      <c r="D27" s="53"/>
      <c r="E27" s="53"/>
      <c r="F27" s="53"/>
      <c r="G27" s="53"/>
      <c r="H27" s="5"/>
    </row>
    <row r="28" spans="1:8" ht="14.25">
      <c r="A28" s="33" t="s">
        <v>13</v>
      </c>
      <c r="B28" s="28">
        <v>108576.40613164112</v>
      </c>
      <c r="C28" s="29">
        <v>103963.39305173173</v>
      </c>
      <c r="D28" s="50">
        <v>3567.4917377553675</v>
      </c>
      <c r="E28" s="50">
        <v>1022.6649909999999</v>
      </c>
      <c r="F28" s="50">
        <v>-32.67364884596501</v>
      </c>
      <c r="G28" s="50">
        <v>55.53</v>
      </c>
      <c r="H28" s="5"/>
    </row>
    <row r="29" spans="1:8" ht="14.25">
      <c r="A29" s="33" t="s">
        <v>14</v>
      </c>
      <c r="B29" s="28">
        <v>1228499.6934611215</v>
      </c>
      <c r="C29" s="29">
        <v>679097.0126761175</v>
      </c>
      <c r="D29" s="50">
        <v>210163.76459975177</v>
      </c>
      <c r="E29" s="50">
        <v>175269.60097367573</v>
      </c>
      <c r="F29" s="50">
        <v>13216.60364344331</v>
      </c>
      <c r="G29" s="50">
        <v>150752.7115681332</v>
      </c>
      <c r="H29" s="5"/>
    </row>
    <row r="30" spans="1:8" ht="14.25">
      <c r="A30" s="33" t="s">
        <v>15</v>
      </c>
      <c r="B30" s="28">
        <v>1202901.0923533887</v>
      </c>
      <c r="C30" s="29">
        <v>775225.9350475097</v>
      </c>
      <c r="D30" s="50">
        <v>108104.29236501904</v>
      </c>
      <c r="E30" s="50">
        <v>138988.2762911116</v>
      </c>
      <c r="F30" s="50">
        <v>31472.199568085263</v>
      </c>
      <c r="G30" s="50">
        <v>149110.389081663</v>
      </c>
      <c r="H30" s="5"/>
    </row>
    <row r="31" spans="1:8" ht="13.5" customHeight="1">
      <c r="A31" s="35"/>
      <c r="B31" s="28"/>
      <c r="C31" s="34"/>
      <c r="D31" s="53"/>
      <c r="E31" s="53"/>
      <c r="F31" s="53"/>
      <c r="G31" s="53"/>
      <c r="H31" s="5"/>
    </row>
    <row r="32" spans="1:8" ht="15.75" customHeight="1">
      <c r="A32" s="36" t="s">
        <v>0</v>
      </c>
      <c r="B32" s="28">
        <v>8873015.021245621</v>
      </c>
      <c r="C32" s="28">
        <v>5895819.419439324</v>
      </c>
      <c r="D32" s="54">
        <v>1412127.665108922</v>
      </c>
      <c r="E32" s="54">
        <v>480179.96860109083</v>
      </c>
      <c r="F32" s="54">
        <v>529782.0329769627</v>
      </c>
      <c r="G32" s="54">
        <v>555105.9351193217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5" ht="12.75">
      <c r="B34" s="37"/>
      <c r="C34" s="37"/>
      <c r="E34" s="37"/>
    </row>
    <row r="35" spans="2:5" ht="12.75">
      <c r="B35" s="37"/>
      <c r="C35" s="37"/>
      <c r="D35" s="37"/>
      <c r="E35" s="37"/>
    </row>
    <row r="36" spans="2:7" ht="12.75">
      <c r="B36" s="37"/>
      <c r="C36" s="37"/>
      <c r="D36" s="45"/>
      <c r="E36" s="45"/>
      <c r="F36" s="45"/>
      <c r="G36" s="45"/>
    </row>
    <row r="37" ht="12.75">
      <c r="E37" s="46"/>
    </row>
    <row r="40" spans="2:4" ht="12.75">
      <c r="B40" s="37"/>
      <c r="C40" s="37"/>
      <c r="D40" s="45"/>
    </row>
  </sheetData>
  <sheetProtection/>
  <mergeCells count="4">
    <mergeCell ref="A1:H1"/>
    <mergeCell ref="E3:H3"/>
    <mergeCell ref="A8:B8"/>
    <mergeCell ref="D8:H8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7">
      <selection activeCell="B32" sqref="B32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7" width="11.7109375" style="0" customWidth="1"/>
    <col min="8" max="8" width="7.140625" style="0" customWidth="1"/>
  </cols>
  <sheetData>
    <row r="1" spans="1:8" ht="23.25" thickBot="1">
      <c r="A1" s="76" t="s">
        <v>16</v>
      </c>
      <c r="B1" s="77"/>
      <c r="C1" s="77"/>
      <c r="D1" s="77"/>
      <c r="E1" s="77"/>
      <c r="F1" s="77"/>
      <c r="G1" s="77"/>
      <c r="H1" s="7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79" t="str">
        <f>vagyon!E3</f>
        <v>Dátum:  2017/03/31</v>
      </c>
      <c r="F3" s="79"/>
      <c r="G3" s="79"/>
      <c r="H3" s="8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44" t="s">
        <v>22</v>
      </c>
      <c r="B8" s="85" t="s">
        <v>19</v>
      </c>
      <c r="C8" s="86"/>
      <c r="D8" s="87"/>
      <c r="E8" s="87"/>
      <c r="F8" s="87"/>
      <c r="G8" s="87"/>
      <c r="H8" s="88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55"/>
      <c r="D10" s="55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38">
        <f>vagyon!B12/vagyon!B$32</f>
        <v>0.18411002968306864</v>
      </c>
      <c r="C12" s="39">
        <f>vagyon!C12/vagyon!C$32</f>
        <v>0.2635640656805125</v>
      </c>
      <c r="D12" s="39">
        <f>vagyon!D12/vagyon!D$32</f>
        <v>0.019026454198765808</v>
      </c>
      <c r="E12" s="39">
        <f>vagyon!E12/vagyon!E$32</f>
        <v>0.07804349222658653</v>
      </c>
      <c r="F12" s="39">
        <f>vagyon!F12/vagyon!F$32</f>
        <v>0.0022391265117371077</v>
      </c>
      <c r="G12" s="39">
        <f>vagyon!G12/vagyon!G$32</f>
        <v>0.02550138334566313</v>
      </c>
      <c r="H12" s="5"/>
    </row>
    <row r="13" spans="1:8" ht="15">
      <c r="A13" s="27" t="s">
        <v>7</v>
      </c>
      <c r="B13" s="38">
        <f>vagyon!B13/vagyon!B$32</f>
        <v>0.06135138430138969</v>
      </c>
      <c r="C13" s="39">
        <f>vagyon!C13/vagyon!C$32</f>
        <v>0.05557277002509927</v>
      </c>
      <c r="D13" s="39">
        <f>vagyon!D13/vagyon!D$32</f>
        <v>0.06707780068980308</v>
      </c>
      <c r="E13" s="39">
        <f>vagyon!E13/vagyon!E$32</f>
        <v>0.0652987323384845</v>
      </c>
      <c r="F13" s="39">
        <f>vagyon!F13/vagyon!F$32</f>
        <v>0.0976871706478397</v>
      </c>
      <c r="G13" s="39">
        <f>vagyon!G13/vagyon!G$32</f>
        <v>0.07006638938524311</v>
      </c>
      <c r="H13" s="5"/>
    </row>
    <row r="14" spans="1:8" ht="15">
      <c r="A14" s="27" t="s">
        <v>8</v>
      </c>
      <c r="B14" s="38">
        <f>vagyon!B14/vagyon!B$32</f>
        <v>0.2829136209460238</v>
      </c>
      <c r="C14" s="39">
        <f>vagyon!C14/vagyon!C$32</f>
        <v>0.18235335604121958</v>
      </c>
      <c r="D14" s="39">
        <f>vagyon!D14/vagyon!D$32</f>
        <v>0.47722663686562145</v>
      </c>
      <c r="E14" s="39">
        <f>vagyon!E14/vagyon!E$32</f>
        <v>0.22257095031915167</v>
      </c>
      <c r="F14" s="39">
        <f>vagyon!F14/vagyon!F$32</f>
        <v>0.6976773851749072</v>
      </c>
      <c r="G14" s="39">
        <f>vagyon!G14/vagyon!G$32</f>
        <v>0.5130162384220904</v>
      </c>
      <c r="H14" s="42"/>
    </row>
    <row r="15" spans="1:8" ht="15">
      <c r="A15" s="27" t="s">
        <v>9</v>
      </c>
      <c r="B15" s="38">
        <f>vagyon!B15/vagyon!B$32</f>
        <v>0.045597228050068224</v>
      </c>
      <c r="C15" s="39">
        <f>vagyon!C15/vagyon!C$32</f>
        <v>0.041379169443147006</v>
      </c>
      <c r="D15" s="39">
        <f>vagyon!D15/vagyon!D$32</f>
        <v>0.049561054131036016</v>
      </c>
      <c r="E15" s="39">
        <f>vagyon!E15/vagyon!E$32</f>
        <v>0.017201982506817207</v>
      </c>
      <c r="F15" s="39">
        <f>vagyon!F15/vagyon!F$32</f>
        <v>0.01601536108192886</v>
      </c>
      <c r="G15" s="39">
        <f>vagyon!G15/vagyon!G$32</f>
        <v>0.13310890832597064</v>
      </c>
      <c r="H15" s="5"/>
    </row>
    <row r="16" spans="1:8" ht="15">
      <c r="A16" s="27" t="s">
        <v>10</v>
      </c>
      <c r="B16" s="38">
        <f>vagyon!B16/vagyon!B$32</f>
        <v>0.033294922234746435</v>
      </c>
      <c r="C16" s="39">
        <f>vagyon!C16/vagyon!C$32</f>
        <v>0.028821166291767016</v>
      </c>
      <c r="D16" s="39">
        <f>vagyon!D16/vagyon!D$32</f>
        <v>0.06262311517237995</v>
      </c>
      <c r="E16" s="39">
        <f>vagyon!E16/vagyon!E$32</f>
        <v>0.062120435164967104</v>
      </c>
      <c r="F16" s="39">
        <f>vagyon!F16/vagyon!F$32</f>
        <v>0.0043725205986755895</v>
      </c>
      <c r="G16" s="39">
        <f>vagyon!G16/vagyon!G$32</f>
        <v>0.008871546898415758</v>
      </c>
      <c r="H16" s="5"/>
    </row>
    <row r="17" spans="1:8" ht="15">
      <c r="A17" s="27" t="s">
        <v>23</v>
      </c>
      <c r="B17" s="38">
        <f>vagyon!B17/vagyon!B$32</f>
        <v>0.06670555474575245</v>
      </c>
      <c r="C17" s="39">
        <f>vagyon!C17/vagyon!C$32</f>
        <v>0.09281882843949534</v>
      </c>
      <c r="D17" s="39">
        <f>vagyon!D17/vagyon!D$32</f>
        <v>0.02155691837379873</v>
      </c>
      <c r="E17" s="39">
        <f>vagyon!E17/vagyon!E$32</f>
        <v>0.025622265875405472</v>
      </c>
      <c r="F17" s="39">
        <f>vagyon!F17/vagyon!F$32</f>
        <v>0.0005554134347562862</v>
      </c>
      <c r="G17" s="39">
        <f>vagyon!G17/vagyon!G$32</f>
        <v>0.0028781359791650867</v>
      </c>
      <c r="H17" s="5"/>
    </row>
    <row r="18" spans="1:8" ht="15.75" thickBot="1">
      <c r="A18" s="27" t="s">
        <v>11</v>
      </c>
      <c r="B18" s="38">
        <f>vagyon!B18/vagyon!B$32</f>
        <v>0.02477544494766672</v>
      </c>
      <c r="C18" s="39">
        <f>vagyon!C18/vagyon!C$32</f>
        <v>0.022634928617620537</v>
      </c>
      <c r="D18" s="39">
        <f>vagyon!D18/vagyon!D$32</f>
        <v>0.0160174442074726</v>
      </c>
      <c r="E18" s="39">
        <f>vagyon!E18/vagyon!E$32</f>
        <v>0.08636612501313085</v>
      </c>
      <c r="F18" s="39">
        <f>vagyon!F18/vagyon!F$32</f>
        <v>0.01049657939170876</v>
      </c>
      <c r="G18" s="39">
        <f>vagyon!G18/vagyon!G$32</f>
        <v>0.03013944539711514</v>
      </c>
      <c r="H18" s="5"/>
    </row>
    <row r="19" spans="1:8" ht="15">
      <c r="A19" s="24" t="s">
        <v>12</v>
      </c>
      <c r="B19" s="30"/>
      <c r="C19" s="30"/>
      <c r="D19" s="30"/>
      <c r="E19" s="30"/>
      <c r="F19" s="30"/>
      <c r="G19" s="31"/>
      <c r="H19" s="5"/>
    </row>
    <row r="20" spans="1:8" ht="15">
      <c r="A20" s="27" t="s">
        <v>6</v>
      </c>
      <c r="B20" s="38">
        <f>vagyon!B20/vagyon!B$32</f>
        <v>0.0463980973558769</v>
      </c>
      <c r="C20" s="39">
        <f>vagyon!C20/vagyon!C$32</f>
        <v>0.06437974150373953</v>
      </c>
      <c r="D20" s="39">
        <f>vagyon!D20/vagyon!D$32</f>
        <v>0.014536566787336995</v>
      </c>
      <c r="E20" s="39">
        <f>vagyon!E20/vagyon!E$32</f>
        <v>0.011789239527823691</v>
      </c>
      <c r="F20" s="39">
        <f>vagyon!F20/vagyon!F$32</f>
        <v>0.005561557814177988</v>
      </c>
      <c r="G20" s="39">
        <f>vagyon!G20/vagyon!G$32</f>
        <v>0.005377039305699554</v>
      </c>
      <c r="H20" s="5"/>
    </row>
    <row r="21" spans="1:8" ht="15">
      <c r="A21" s="27" t="s">
        <v>7</v>
      </c>
      <c r="B21" s="38">
        <f>vagyon!B21/vagyon!B$32</f>
        <v>0.012487381174780304</v>
      </c>
      <c r="C21" s="39">
        <f>vagyon!C21/vagyon!C$32</f>
        <v>0.014742365105856838</v>
      </c>
      <c r="D21" s="39">
        <f>vagyon!D21/vagyon!D$32</f>
        <v>0.00018509366005504843</v>
      </c>
      <c r="E21" s="39">
        <f>vagyon!E21/vagyon!E$32</f>
        <v>0</v>
      </c>
      <c r="F21" s="39">
        <f>vagyon!F21/vagyon!F$32</f>
        <v>0.017536676540470742</v>
      </c>
      <c r="G21" s="39">
        <f>vagyon!G21/vagyon!G$32</f>
        <v>0.025815624237416315</v>
      </c>
      <c r="H21" s="5"/>
    </row>
    <row r="22" spans="1:8" ht="15">
      <c r="A22" s="27" t="s">
        <v>8</v>
      </c>
      <c r="B22" s="38">
        <f>vagyon!B22/vagyon!B$32</f>
        <v>0.052015013346853795</v>
      </c>
      <c r="C22" s="39">
        <f>vagyon!C22/vagyon!C$32</f>
        <v>0.06398409284203477</v>
      </c>
      <c r="D22" s="39">
        <f>vagyon!D22/vagyon!D$32</f>
        <v>0.018473594585123976</v>
      </c>
      <c r="E22" s="39">
        <f>vagyon!E22/vagyon!E$32</f>
        <v>0.021536131288970865</v>
      </c>
      <c r="F22" s="39">
        <f>vagyon!F22/vagyon!F$32</f>
        <v>0.06454468197605905</v>
      </c>
      <c r="G22" s="39">
        <f>vagyon!G22/vagyon!G$32</f>
        <v>0.024623105447061908</v>
      </c>
      <c r="H22" s="5"/>
    </row>
    <row r="23" spans="1:8" ht="15">
      <c r="A23" s="27" t="s">
        <v>9</v>
      </c>
      <c r="B23" s="38">
        <f>vagyon!B23/vagyon!B$32</f>
        <v>0.04261301321551132</v>
      </c>
      <c r="C23" s="39">
        <f>vagyon!C23/vagyon!C$32</f>
        <v>0.05579285659683744</v>
      </c>
      <c r="D23" s="39">
        <f>vagyon!D23/vagyon!D$32</f>
        <v>0.008166756739930989</v>
      </c>
      <c r="E23" s="39">
        <f>vagyon!E23/vagyon!E$32</f>
        <v>0.011832292543810819</v>
      </c>
      <c r="F23" s="39">
        <f>vagyon!F23/vagyon!F$32</f>
        <v>0.027632818615863825</v>
      </c>
      <c r="G23" s="39">
        <f>vagyon!G23/vagyon!G$32</f>
        <v>0.031179265190866383</v>
      </c>
      <c r="H23" s="5"/>
    </row>
    <row r="24" spans="1:8" ht="15">
      <c r="A24" s="27" t="s">
        <v>10</v>
      </c>
      <c r="B24" s="38">
        <f>vagyon!B24/vagyon!B$32</f>
        <v>0.13638983579751202</v>
      </c>
      <c r="C24" s="39">
        <f>vagyon!C24/vagyon!C$32</f>
        <v>0.11917050995173348</v>
      </c>
      <c r="D24" s="39">
        <f>vagyon!D24/vagyon!D$32</f>
        <v>0.20197159771496256</v>
      </c>
      <c r="E24" s="39">
        <f>vagyon!E24/vagyon!E$32</f>
        <v>0.31460453392791854</v>
      </c>
      <c r="F24" s="39">
        <f>vagyon!F24/vagyon!F$32</f>
        <v>0.05803051393382319</v>
      </c>
      <c r="G24" s="39">
        <f>vagyon!G24/vagyon!G$32</f>
        <v>0.07306939602534673</v>
      </c>
      <c r="H24" s="5"/>
    </row>
    <row r="25" spans="1:8" ht="15">
      <c r="A25" s="27" t="s">
        <v>23</v>
      </c>
      <c r="B25" s="38">
        <f>vagyon!B25/vagyon!B$32</f>
        <v>0.0007445469684549188</v>
      </c>
      <c r="C25" s="39">
        <f>vagyon!C25/vagyon!C$32</f>
        <v>0.0009420757403189506</v>
      </c>
      <c r="D25" s="39">
        <f>vagyon!D25/vagyon!D$32</f>
        <v>0.0004456381242344679</v>
      </c>
      <c r="E25" s="39">
        <f>vagyon!E25/vagyon!E$32</f>
        <v>7.770003423652863E-05</v>
      </c>
      <c r="F25" s="39">
        <f>vagyon!F25/vagyon!F$32</f>
        <v>0.0002566381473844703</v>
      </c>
      <c r="G25" s="39">
        <f>vagyon!G25/vagyon!G$32</f>
        <v>0.00044945977274604633</v>
      </c>
      <c r="H25" s="5"/>
    </row>
    <row r="26" spans="1:8" ht="15.75" thickBot="1">
      <c r="A26" s="32" t="s">
        <v>11</v>
      </c>
      <c r="B26" s="38">
        <f>vagyon!B26/vagyon!B$32</f>
        <v>0.010603927232294714</v>
      </c>
      <c r="C26" s="39">
        <f>vagyon!C26/vagyon!C$32</f>
        <v>-0.006155926279382343</v>
      </c>
      <c r="D26" s="39">
        <f>vagyon!D26/vagyon!D$32</f>
        <v>0.043131328749478226</v>
      </c>
      <c r="E26" s="39">
        <f>vagyon!E26/vagyon!E$32</f>
        <v>0.08293611923269631</v>
      </c>
      <c r="F26" s="39">
        <f>vagyon!F26/vagyon!F$32</f>
        <v>-0.0026064438693327334</v>
      </c>
      <c r="G26" s="39">
        <f>vagyon!G26/vagyon!G$32</f>
        <v>0.055904062267199905</v>
      </c>
      <c r="H26" s="5"/>
    </row>
    <row r="27" spans="1:8" ht="13.5" customHeight="1">
      <c r="A27" s="33"/>
      <c r="B27" s="28"/>
      <c r="C27" s="34"/>
      <c r="D27" s="34"/>
      <c r="E27" s="34"/>
      <c r="F27" s="34"/>
      <c r="G27" s="34"/>
      <c r="H27" s="5"/>
    </row>
    <row r="28" spans="1:8" ht="14.25">
      <c r="A28" s="33" t="s">
        <v>13</v>
      </c>
      <c r="B28" s="38">
        <f>vagyon!B28/vagyon!B$32</f>
        <v>0.012236698109004084</v>
      </c>
      <c r="C28" s="39">
        <f>vagyon!C28/vagyon!C$32</f>
        <v>0.0176334086334039</v>
      </c>
      <c r="D28" s="39">
        <f>vagyon!D28/vagyon!D$32</f>
        <v>0.00252632380619793</v>
      </c>
      <c r="E28" s="39">
        <f>vagyon!E28/vagyon!E$32</f>
        <v>0.002129753546320001</v>
      </c>
      <c r="F28" s="39">
        <f>vagyon!F28/vagyon!F$32</f>
        <v>-6.167375790825622E-05</v>
      </c>
      <c r="G28" s="39">
        <f>vagyon!G28/vagyon!G$32</f>
        <v>0.00010003495997221442</v>
      </c>
      <c r="H28" s="5"/>
    </row>
    <row r="29" spans="1:8" ht="14.25">
      <c r="A29" s="33" t="s">
        <v>14</v>
      </c>
      <c r="B29" s="38">
        <f>vagyon!B29/vagyon!B$32</f>
        <v>0.13845346711569761</v>
      </c>
      <c r="C29" s="39">
        <f>vagyon!C29/vagyon!C$32</f>
        <v>0.1151828040114393</v>
      </c>
      <c r="D29" s="39">
        <f>vagyon!D29/vagyon!D$32</f>
        <v>0.1488277368912967</v>
      </c>
      <c r="E29" s="39">
        <f>vagyon!E29/vagyon!E$32</f>
        <v>0.36500814784983426</v>
      </c>
      <c r="F29" s="39">
        <f>vagyon!F29/vagyon!F$32</f>
        <v>0.024947247775044923</v>
      </c>
      <c r="G29" s="39">
        <f>vagyon!G29/vagyon!G$32</f>
        <v>0.27157467076212843</v>
      </c>
      <c r="H29" s="42"/>
    </row>
    <row r="30" spans="1:8" ht="14.25">
      <c r="A30" s="33" t="s">
        <v>15</v>
      </c>
      <c r="B30" s="38">
        <f>vagyon!B30/vagyon!B$32</f>
        <v>0.13556847243841605</v>
      </c>
      <c r="C30" s="39">
        <f>vagyon!C30/vagyon!C$32</f>
        <v>0.13148739469385437</v>
      </c>
      <c r="D30" s="39">
        <f>vagyon!D30/vagyon!D$32</f>
        <v>0.07655419197291953</v>
      </c>
      <c r="E30" s="39">
        <f>vagyon!E30/vagyon!E$32</f>
        <v>0.2894503839800448</v>
      </c>
      <c r="F30" s="39">
        <f>vagyon!F30/vagyon!F$32</f>
        <v>0.05940593981875149</v>
      </c>
      <c r="G30" s="39">
        <f>vagyon!G30/vagyon!G$32</f>
        <v>0.2686160958621551</v>
      </c>
      <c r="H30" s="5"/>
    </row>
    <row r="31" spans="1:8" ht="13.5" customHeight="1">
      <c r="A31" s="35"/>
      <c r="B31" s="28"/>
      <c r="C31" s="34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38">
        <f aca="true" t="shared" si="0" ref="B32:G32">SUM(B20:B26,B12:B18)</f>
        <v>0.9999999999999999</v>
      </c>
      <c r="C32" s="38">
        <f t="shared" si="0"/>
        <v>0.9999999999999999</v>
      </c>
      <c r="D32" s="38">
        <f t="shared" si="0"/>
        <v>0.9999999999999999</v>
      </c>
      <c r="E32" s="38">
        <f t="shared" si="0"/>
        <v>1.0000000000000002</v>
      </c>
      <c r="F32" s="38">
        <f t="shared" si="0"/>
        <v>1</v>
      </c>
      <c r="G32" s="38">
        <f t="shared" si="0"/>
        <v>1.0000000000000002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3" ht="12.75">
      <c r="B34" s="37"/>
      <c r="C34" s="37"/>
    </row>
    <row r="35" spans="2:3" ht="12.75">
      <c r="B35" s="37"/>
      <c r="C35" s="37"/>
    </row>
    <row r="36" spans="3:4" ht="12.75">
      <c r="C36" s="45"/>
      <c r="D36" s="46"/>
    </row>
    <row r="40" ht="12.75">
      <c r="C40" s="37"/>
    </row>
  </sheetData>
  <sheetProtection/>
  <mergeCells count="3">
    <mergeCell ref="B8:H8"/>
    <mergeCell ref="A1:H1"/>
    <mergeCell ref="E3:H3"/>
  </mergeCells>
  <printOptions/>
  <pageMargins left="0.75" right="0.75" top="1" bottom="1" header="0.5" footer="0.5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0">
      <selection activeCell="B32" sqref="B32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customWidth="1"/>
    <col min="4" max="4" width="11.7109375" style="0" bestFit="1" customWidth="1"/>
    <col min="5" max="7" width="11.7109375" style="0" customWidth="1"/>
    <col min="8" max="8" width="7.140625" style="0" customWidth="1"/>
  </cols>
  <sheetData>
    <row r="1" spans="1:8" ht="23.25" thickBot="1">
      <c r="A1" s="76" t="s">
        <v>16</v>
      </c>
      <c r="B1" s="77"/>
      <c r="C1" s="77"/>
      <c r="D1" s="77"/>
      <c r="E1" s="77"/>
      <c r="F1" s="77"/>
      <c r="G1" s="77"/>
      <c r="H1" s="7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79" t="str">
        <f>vagyon!E3</f>
        <v>Dátum:  2017/03/31</v>
      </c>
      <c r="F3" s="79"/>
      <c r="G3" s="79"/>
      <c r="H3" s="8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9" ht="15.75" customHeight="1" thickBot="1">
      <c r="A8" s="44" t="s">
        <v>22</v>
      </c>
      <c r="B8" s="86" t="s">
        <v>20</v>
      </c>
      <c r="C8" s="86"/>
      <c r="D8" s="86"/>
      <c r="E8" s="86"/>
      <c r="F8" s="86"/>
      <c r="G8" s="86"/>
      <c r="H8" s="89"/>
      <c r="I8" s="43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38">
        <f aca="true" t="shared" si="0" ref="B12:B18">SUM(C12:G12)</f>
        <v>1</v>
      </c>
      <c r="C12" s="39">
        <f>vagyon!C12/vagyon!$B12</f>
        <v>0.9512216070047843</v>
      </c>
      <c r="D12" s="39">
        <f>vagyon!D12/vagyon!$B12</f>
        <v>0.0164468660982506</v>
      </c>
      <c r="E12" s="39">
        <f>vagyon!E12/vagyon!$B12</f>
        <v>0.02293992896399812</v>
      </c>
      <c r="F12" s="39">
        <f>vagyon!F12/vagyon!$B12</f>
        <v>0.0007261514232466893</v>
      </c>
      <c r="G12" s="39">
        <f>vagyon!G12/vagyon!$B12</f>
        <v>0.008665446509720216</v>
      </c>
      <c r="H12" s="5"/>
    </row>
    <row r="13" spans="1:8" ht="15">
      <c r="A13" s="27" t="s">
        <v>7</v>
      </c>
      <c r="B13" s="38">
        <f t="shared" si="0"/>
        <v>0.9999999999999999</v>
      </c>
      <c r="C13" s="39">
        <f>vagyon!C13/vagyon!$B13</f>
        <v>0.6018810013732748</v>
      </c>
      <c r="D13" s="39">
        <f>vagyon!D13/vagyon!$B13</f>
        <v>0.1740031830989059</v>
      </c>
      <c r="E13" s="39">
        <f>vagyon!E13/vagyon!$B13</f>
        <v>0.057598769564946174</v>
      </c>
      <c r="F13" s="39">
        <f>vagyon!F13/vagyon!$B13</f>
        <v>0.09506905425498012</v>
      </c>
      <c r="G13" s="39">
        <f>vagyon!G13/vagyon!$B13</f>
        <v>0.071447991707893</v>
      </c>
      <c r="H13" s="5"/>
    </row>
    <row r="14" spans="1:8" ht="15">
      <c r="A14" s="27" t="s">
        <v>8</v>
      </c>
      <c r="B14" s="38">
        <f t="shared" si="0"/>
        <v>1.0000000000000002</v>
      </c>
      <c r="C14" s="39">
        <f>vagyon!C14/vagyon!$B14</f>
        <v>0.4282849956879255</v>
      </c>
      <c r="D14" s="39">
        <f>vagyon!D14/vagyon!$B14</f>
        <v>0.26845627744022416</v>
      </c>
      <c r="E14" s="39">
        <f>vagyon!E14/vagyon!$B14</f>
        <v>0.04257429303955549</v>
      </c>
      <c r="F14" s="39">
        <f>vagyon!F14/vagyon!$B14</f>
        <v>0.147240335185764</v>
      </c>
      <c r="G14" s="39">
        <f>vagyon!G14/vagyon!$B14</f>
        <v>0.11344409864653099</v>
      </c>
      <c r="H14" s="5"/>
    </row>
    <row r="15" spans="1:8" ht="15">
      <c r="A15" s="27" t="s">
        <v>9</v>
      </c>
      <c r="B15" s="38">
        <f t="shared" si="0"/>
        <v>1.0000000000000002</v>
      </c>
      <c r="C15" s="39">
        <f>vagyon!C15/vagyon!$B15</f>
        <v>0.6029985724767892</v>
      </c>
      <c r="D15" s="39">
        <f>vagyon!D15/vagyon!$B15</f>
        <v>0.1729835628599969</v>
      </c>
      <c r="E15" s="39">
        <f>vagyon!E15/vagyon!$B15</f>
        <v>0.020416104595341898</v>
      </c>
      <c r="F15" s="39">
        <f>vagyon!F15/vagyon!$B15</f>
        <v>0.02097124923549128</v>
      </c>
      <c r="G15" s="39">
        <f>vagyon!G15/vagyon!$B15</f>
        <v>0.1826305108323808</v>
      </c>
      <c r="H15" s="5"/>
    </row>
    <row r="16" spans="1:8" ht="15">
      <c r="A16" s="27" t="s">
        <v>10</v>
      </c>
      <c r="B16" s="38">
        <f t="shared" si="0"/>
        <v>1.0000000000000002</v>
      </c>
      <c r="C16" s="39">
        <f>vagyon!C16/vagyon!$B16</f>
        <v>0.5751836108076439</v>
      </c>
      <c r="D16" s="39">
        <f>vagyon!D16/vagyon!$B16</f>
        <v>0.29933631468874833</v>
      </c>
      <c r="E16" s="39">
        <f>vagyon!E16/vagyon!$B16</f>
        <v>0.10096929099154169</v>
      </c>
      <c r="F16" s="39">
        <f>vagyon!F16/vagyon!$B16</f>
        <v>0.007841151915744683</v>
      </c>
      <c r="G16" s="39">
        <f>vagyon!G16/vagyon!$B16</f>
        <v>0.016669631596321607</v>
      </c>
      <c r="H16" s="5"/>
    </row>
    <row r="17" spans="1:8" ht="15">
      <c r="A17" s="27" t="s">
        <v>23</v>
      </c>
      <c r="B17" s="38">
        <f>SUM(C17:G17)</f>
        <v>1</v>
      </c>
      <c r="C17" s="39">
        <f>vagyon!C17/vagyon!$B17</f>
        <v>0.9245854157681717</v>
      </c>
      <c r="D17" s="39">
        <f>vagyon!D17/vagyon!$B17</f>
        <v>0.05143129050027674</v>
      </c>
      <c r="E17" s="39">
        <f>vagyon!E17/vagyon!$B17</f>
        <v>0.020786834356458863</v>
      </c>
      <c r="F17" s="39">
        <f>vagyon!F17/vagyon!$B17</f>
        <v>0.0004971419244315891</v>
      </c>
      <c r="G17" s="39">
        <f>vagyon!G17/vagyon!$B17</f>
        <v>0.002699317450661053</v>
      </c>
      <c r="H17" s="5"/>
    </row>
    <row r="18" spans="1:8" ht="15.75" thickBot="1">
      <c r="A18" s="27" t="s">
        <v>11</v>
      </c>
      <c r="B18" s="38">
        <f t="shared" si="0"/>
        <v>0.9999999999999999</v>
      </c>
      <c r="C18" s="39">
        <f>vagyon!C18/vagyon!$B18</f>
        <v>0.6070586096449047</v>
      </c>
      <c r="D18" s="39">
        <f>vagyon!D18/vagyon!$B18</f>
        <v>0.10289031617094958</v>
      </c>
      <c r="E18" s="39">
        <f>vagyon!E18/vagyon!$B18</f>
        <v>0.1886491244328707</v>
      </c>
      <c r="F18" s="39">
        <f>vagyon!F18/vagyon!$B18</f>
        <v>0.025296028444348116</v>
      </c>
      <c r="G18" s="39">
        <f>vagyon!G18/vagyon!$B18</f>
        <v>0.07610592130692685</v>
      </c>
      <c r="H18" s="5"/>
    </row>
    <row r="19" spans="1:8" ht="15">
      <c r="A19" s="24" t="s">
        <v>12</v>
      </c>
      <c r="B19" s="30"/>
      <c r="C19" s="30"/>
      <c r="D19" s="30"/>
      <c r="E19" s="30"/>
      <c r="F19" s="30"/>
      <c r="G19" s="31"/>
      <c r="H19" s="5"/>
    </row>
    <row r="20" spans="1:8" ht="15">
      <c r="A20" s="27" t="s">
        <v>6</v>
      </c>
      <c r="B20" s="38">
        <f aca="true" t="shared" si="1" ref="B20:B26">SUM(C20:G20)</f>
        <v>0.9999999999999999</v>
      </c>
      <c r="C20" s="39">
        <f>vagyon!C20/vagyon!$B20</f>
        <v>0.9219810890563065</v>
      </c>
      <c r="D20" s="39">
        <f>vagyon!D20/vagyon!$B20</f>
        <v>0.04986139453706121</v>
      </c>
      <c r="E20" s="39">
        <f>vagyon!E20/vagyon!$B20</f>
        <v>0.013750498463289088</v>
      </c>
      <c r="F20" s="39">
        <f>vagyon!F20/vagyon!$B20</f>
        <v>0.007156856233004632</v>
      </c>
      <c r="G20" s="39">
        <f>vagyon!G20/vagyon!$B20</f>
        <v>0.007250161710338437</v>
      </c>
      <c r="H20" s="5"/>
    </row>
    <row r="21" spans="1:8" ht="15">
      <c r="A21" s="27" t="s">
        <v>7</v>
      </c>
      <c r="B21" s="38">
        <f t="shared" si="1"/>
        <v>0.9999999999999999</v>
      </c>
      <c r="C21" s="39">
        <f>vagyon!C21/vagyon!$B21</f>
        <v>0.7844562914320323</v>
      </c>
      <c r="D21" s="39">
        <f>vagyon!D21/vagyon!$B21</f>
        <v>0.0023589727237758465</v>
      </c>
      <c r="E21" s="39">
        <f>vagyon!E21/vagyon!$B21</f>
        <v>0</v>
      </c>
      <c r="F21" s="39">
        <f>vagyon!F21/vagyon!$B21</f>
        <v>0.0838497808248369</v>
      </c>
      <c r="G21" s="39">
        <f>vagyon!G21/vagyon!$B21</f>
        <v>0.12933495501935488</v>
      </c>
      <c r="H21" s="5"/>
    </row>
    <row r="22" spans="1:8" ht="15">
      <c r="A22" s="27" t="s">
        <v>8</v>
      </c>
      <c r="B22" s="38">
        <f t="shared" si="1"/>
        <v>1.0000000000000002</v>
      </c>
      <c r="C22" s="39">
        <f>vagyon!C22/vagyon!$B22</f>
        <v>0.8173654180633659</v>
      </c>
      <c r="D22" s="39">
        <f>vagyon!D22/vagyon!$B22</f>
        <v>0.0565230305375911</v>
      </c>
      <c r="E22" s="39">
        <f>vagyon!E22/vagyon!$B22</f>
        <v>0.02240638520487369</v>
      </c>
      <c r="F22" s="39">
        <f>vagyon!F22/vagyon!$B22</f>
        <v>0.07408968696203032</v>
      </c>
      <c r="G22" s="39">
        <f>vagyon!G22/vagyon!$B22</f>
        <v>0.029615479232139048</v>
      </c>
      <c r="H22" s="5"/>
    </row>
    <row r="23" spans="1:8" ht="15">
      <c r="A23" s="27" t="s">
        <v>9</v>
      </c>
      <c r="B23" s="38">
        <f t="shared" si="1"/>
        <v>1</v>
      </c>
      <c r="C23" s="39">
        <f>vagyon!C23/vagyon!$B23</f>
        <v>0.8699800819162418</v>
      </c>
      <c r="D23" s="39">
        <f>vagyon!D23/vagyon!$B23</f>
        <v>0.030500721974009704</v>
      </c>
      <c r="E23" s="39">
        <f>vagyon!E23/vagyon!$B23</f>
        <v>0.01502655675716909</v>
      </c>
      <c r="F23" s="39">
        <f>vagyon!F23/vagyon!$B23</f>
        <v>0.038717646502959176</v>
      </c>
      <c r="G23" s="39">
        <f>vagyon!G23/vagyon!$B23</f>
        <v>0.04577499284962022</v>
      </c>
      <c r="H23" s="5"/>
    </row>
    <row r="24" spans="1:8" ht="15">
      <c r="A24" s="27" t="s">
        <v>10</v>
      </c>
      <c r="B24" s="38">
        <f t="shared" si="1"/>
        <v>0.9999999999999999</v>
      </c>
      <c r="C24" s="39">
        <f>vagyon!C24/vagyon!$B24</f>
        <v>0.5805768941313143</v>
      </c>
      <c r="D24" s="39">
        <f>vagyon!D24/vagyon!$B24</f>
        <v>0.23567365604913254</v>
      </c>
      <c r="E24" s="39">
        <f>vagyon!E24/vagyon!$B24</f>
        <v>0.1248290866234602</v>
      </c>
      <c r="F24" s="39">
        <f>vagyon!F24/vagyon!$B24</f>
        <v>0.025403901437869192</v>
      </c>
      <c r="G24" s="39">
        <f>vagyon!G24/vagyon!$B24</f>
        <v>0.033516461758223585</v>
      </c>
      <c r="H24" s="5"/>
    </row>
    <row r="25" spans="1:8" ht="15">
      <c r="A25" s="27" t="s">
        <v>23</v>
      </c>
      <c r="B25" s="38">
        <f>SUM(C25:G25)</f>
        <v>0.9999999999999999</v>
      </c>
      <c r="C25" s="39">
        <f>vagyon!C25/vagyon!$B25</f>
        <v>0.8407496149969862</v>
      </c>
      <c r="D25" s="39">
        <f>vagyon!D25/vagyon!$B25</f>
        <v>0.09525614079649183</v>
      </c>
      <c r="E25" s="39">
        <f>vagyon!E25/vagyon!$B25</f>
        <v>0.005647574031906219</v>
      </c>
      <c r="F25" s="39">
        <f>vagyon!F25/vagyon!$B25</f>
        <v>0.020580462042388413</v>
      </c>
      <c r="G25" s="39">
        <f>vagyon!G25/vagyon!$B25</f>
        <v>0.03776620813222735</v>
      </c>
      <c r="H25" s="5"/>
    </row>
    <row r="26" spans="1:8" ht="15.75" thickBot="1">
      <c r="A26" s="32" t="s">
        <v>11</v>
      </c>
      <c r="B26" s="38">
        <f t="shared" si="1"/>
        <v>1</v>
      </c>
      <c r="C26" s="39">
        <f>vagyon!C26/vagyon!$B26</f>
        <v>-0.38574439822959883</v>
      </c>
      <c r="D26" s="39">
        <f>vagyon!D26/vagyon!$B26</f>
        <v>0.6473346341370109</v>
      </c>
      <c r="E26" s="39">
        <f>vagyon!E26/vagyon!$B26</f>
        <v>0.4232625004449368</v>
      </c>
      <c r="F26" s="39">
        <f>vagyon!F26/vagyon!$B26</f>
        <v>-0.014675998094459125</v>
      </c>
      <c r="G26" s="39">
        <f>vagyon!G26/vagyon!$B26</f>
        <v>0.3298232617421103</v>
      </c>
      <c r="H26" s="5"/>
    </row>
    <row r="27" spans="1:8" ht="13.5" customHeight="1">
      <c r="A27" s="33"/>
      <c r="B27" s="28"/>
      <c r="C27" s="34"/>
      <c r="D27" s="34"/>
      <c r="E27" s="34"/>
      <c r="F27" s="34"/>
      <c r="G27" s="34"/>
      <c r="H27" s="5"/>
    </row>
    <row r="28" spans="1:8" ht="14.25">
      <c r="A28" s="33" t="s">
        <v>13</v>
      </c>
      <c r="B28" s="38">
        <f>SUM(C28:G28)</f>
        <v>1</v>
      </c>
      <c r="C28" s="39">
        <f>vagyon!C28/vagyon!$B28</f>
        <v>0.9575136694585705</v>
      </c>
      <c r="D28" s="39">
        <f>vagyon!D28/vagyon!$B28</f>
        <v>0.03285697017296777</v>
      </c>
      <c r="E28" s="39">
        <f>vagyon!E28/vagyon!$B28</f>
        <v>0.009418850995676646</v>
      </c>
      <c r="F28" s="39">
        <f>vagyon!F28/vagyon!$B28</f>
        <v>-0.0003009277062122553</v>
      </c>
      <c r="G28" s="39">
        <f>vagyon!G28/vagyon!$B28</f>
        <v>0.0005114370789973822</v>
      </c>
      <c r="H28" s="5"/>
    </row>
    <row r="29" spans="1:8" ht="14.25">
      <c r="A29" s="33" t="s">
        <v>14</v>
      </c>
      <c r="B29" s="38">
        <f>SUM(C29:G29)</f>
        <v>0.9999999999999999</v>
      </c>
      <c r="C29" s="39">
        <f>vagyon!C29/vagyon!$B29</f>
        <v>0.5527856590365595</v>
      </c>
      <c r="D29" s="39">
        <f>vagyon!D29/vagyon!$B29</f>
        <v>0.17107351814443317</v>
      </c>
      <c r="E29" s="39">
        <f>vagyon!E29/vagyon!$B29</f>
        <v>0.1426696334615101</v>
      </c>
      <c r="F29" s="39">
        <f>vagyon!F29/vagyon!$B29</f>
        <v>0.010758328808538345</v>
      </c>
      <c r="G29" s="39">
        <f>vagyon!G29/vagyon!$B29</f>
        <v>0.12271286054895877</v>
      </c>
      <c r="H29" s="5"/>
    </row>
    <row r="30" spans="1:8" ht="14.25">
      <c r="A30" s="33" t="s">
        <v>15</v>
      </c>
      <c r="B30" s="38">
        <f>SUM(C30:G30)</f>
        <v>1</v>
      </c>
      <c r="C30" s="39">
        <f>vagyon!C30/vagyon!$B30</f>
        <v>0.6444635722550026</v>
      </c>
      <c r="D30" s="39">
        <f>vagyon!D30/vagyon!$B30</f>
        <v>0.08986964352449031</v>
      </c>
      <c r="E30" s="39">
        <f>vagyon!E30/vagyon!$B30</f>
        <v>0.11554422651590675</v>
      </c>
      <c r="F30" s="39">
        <f>vagyon!F30/vagyon!$B30</f>
        <v>0.02616358050395664</v>
      </c>
      <c r="G30" s="39">
        <f>vagyon!G30/vagyon!$B30</f>
        <v>0.1239589772006436</v>
      </c>
      <c r="H30" s="5"/>
    </row>
    <row r="31" spans="1:8" ht="13.5" customHeight="1">
      <c r="A31" s="35"/>
      <c r="B31" s="28"/>
      <c r="C31" s="34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38">
        <f>SUM(C32:G32)</f>
        <v>1</v>
      </c>
      <c r="C32" s="38">
        <f>vagyon!C32/vagyon!$B32</f>
        <v>0.6644662953147633</v>
      </c>
      <c r="D32" s="38">
        <f>vagyon!D32/vagyon!$B32</f>
        <v>0.15914857145262482</v>
      </c>
      <c r="E32" s="38">
        <f>vagyon!E32/vagyon!$B32</f>
        <v>0.0541168889550332</v>
      </c>
      <c r="F32" s="38">
        <f>vagyon!F32/vagyon!$B32</f>
        <v>0.05970710426032732</v>
      </c>
      <c r="G32" s="38">
        <f>vagyon!G32/vagyon!$B32</f>
        <v>0.06256114001725134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spans="2:3" ht="12.75">
      <c r="B34" s="37"/>
      <c r="C34" s="37"/>
    </row>
    <row r="35" spans="2:3" ht="12.75">
      <c r="B35" s="37"/>
      <c r="C35" s="37"/>
    </row>
    <row r="36" ht="12.75">
      <c r="C36" s="37"/>
    </row>
    <row r="40" ht="12.75">
      <c r="C40" s="37"/>
    </row>
  </sheetData>
  <sheetProtection/>
  <mergeCells count="3">
    <mergeCell ref="B8:H8"/>
    <mergeCell ref="A1:H1"/>
    <mergeCell ref="E3:H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7">
      <selection activeCell="B32" sqref="B32"/>
    </sheetView>
  </sheetViews>
  <sheetFormatPr defaultColWidth="9.140625" defaultRowHeight="12.75"/>
  <cols>
    <col min="1" max="1" width="43.8515625" style="0" bestFit="1" customWidth="1"/>
    <col min="2" max="2" width="12.00390625" style="0" customWidth="1"/>
    <col min="3" max="3" width="11.7109375" style="0" bestFit="1" customWidth="1"/>
    <col min="4" max="7" width="11.7109375" style="0" customWidth="1"/>
    <col min="8" max="8" width="7.140625" style="0" customWidth="1"/>
  </cols>
  <sheetData>
    <row r="1" spans="1:8" ht="23.25" thickBot="1">
      <c r="A1" s="76" t="s">
        <v>16</v>
      </c>
      <c r="B1" s="77"/>
      <c r="C1" s="77"/>
      <c r="D1" s="77"/>
      <c r="E1" s="77"/>
      <c r="F1" s="77"/>
      <c r="G1" s="77"/>
      <c r="H1" s="78"/>
    </row>
    <row r="2" spans="1:8" ht="13.5" customHeight="1">
      <c r="A2" s="1"/>
      <c r="B2" s="2"/>
      <c r="C2" s="2"/>
      <c r="D2" s="3"/>
      <c r="E2" s="4"/>
      <c r="F2" s="4"/>
      <c r="G2" s="4"/>
      <c r="H2" s="5"/>
    </row>
    <row r="3" spans="1:8" ht="15.75">
      <c r="A3" s="6"/>
      <c r="B3" s="4"/>
      <c r="C3" s="4"/>
      <c r="D3" s="4"/>
      <c r="E3" s="79" t="str">
        <f>vagyon!E3</f>
        <v>Dátum:  2017/03/31</v>
      </c>
      <c r="F3" s="79"/>
      <c r="G3" s="79"/>
      <c r="H3" s="80"/>
    </row>
    <row r="4" spans="1:8" ht="13.5" thickBot="1">
      <c r="A4" s="7"/>
      <c r="B4" s="8"/>
      <c r="C4" s="8"/>
      <c r="D4" s="8"/>
      <c r="E4" s="8"/>
      <c r="F4" s="8"/>
      <c r="G4" s="8"/>
      <c r="H4" s="9"/>
    </row>
    <row r="5" spans="1:8" ht="13.5" thickBot="1">
      <c r="A5" s="4"/>
      <c r="B5" s="4"/>
      <c r="C5" s="4"/>
      <c r="D5" s="4"/>
      <c r="E5" s="4"/>
      <c r="F5" s="4"/>
      <c r="G5" s="4"/>
      <c r="H5" s="4"/>
    </row>
    <row r="6" spans="1:8" s="15" customFormat="1" ht="142.5" thickBot="1">
      <c r="A6" s="10"/>
      <c r="B6" s="11" t="s">
        <v>0</v>
      </c>
      <c r="C6" s="12" t="s">
        <v>21</v>
      </c>
      <c r="D6" s="12" t="s">
        <v>1</v>
      </c>
      <c r="E6" s="12" t="s">
        <v>2</v>
      </c>
      <c r="F6" s="12" t="s">
        <v>3</v>
      </c>
      <c r="G6" s="13" t="s">
        <v>4</v>
      </c>
      <c r="H6" s="14"/>
    </row>
    <row r="7" spans="1:9" s="20" customFormat="1" ht="13.5" customHeight="1" thickBot="1">
      <c r="A7" s="16"/>
      <c r="B7" s="17"/>
      <c r="C7" s="17"/>
      <c r="D7" s="17"/>
      <c r="E7" s="17"/>
      <c r="F7" s="17"/>
      <c r="G7" s="17"/>
      <c r="H7" s="18"/>
      <c r="I7" s="19"/>
    </row>
    <row r="8" spans="1:8" ht="15.75" customHeight="1" thickBot="1">
      <c r="A8" s="44" t="s">
        <v>22</v>
      </c>
      <c r="B8" s="90" t="s">
        <v>17</v>
      </c>
      <c r="C8" s="90"/>
      <c r="D8" s="90"/>
      <c r="E8" s="90"/>
      <c r="F8" s="90"/>
      <c r="G8" s="90"/>
      <c r="H8" s="91"/>
    </row>
    <row r="9" spans="1:8" ht="13.5" thickBot="1">
      <c r="A9" s="21"/>
      <c r="B9" s="21"/>
      <c r="C9" s="21"/>
      <c r="D9" s="21"/>
      <c r="E9" s="21"/>
      <c r="F9" s="21"/>
      <c r="G9" s="21"/>
      <c r="H9" s="21"/>
    </row>
    <row r="10" spans="1:8" ht="13.5" thickBot="1">
      <c r="A10" s="22"/>
      <c r="B10" s="21"/>
      <c r="C10" s="21"/>
      <c r="D10" s="21"/>
      <c r="E10" s="21"/>
      <c r="F10" s="21"/>
      <c r="G10" s="21"/>
      <c r="H10" s="23"/>
    </row>
    <row r="11" spans="1:8" ht="15">
      <c r="A11" s="24" t="s">
        <v>5</v>
      </c>
      <c r="B11" s="25"/>
      <c r="C11" s="25"/>
      <c r="D11" s="25"/>
      <c r="E11" s="25"/>
      <c r="F11" s="25"/>
      <c r="G11" s="26"/>
      <c r="H11" s="5"/>
    </row>
    <row r="12" spans="1:8" ht="15">
      <c r="A12" s="27" t="s">
        <v>6</v>
      </c>
      <c r="B12" s="40">
        <v>-0.08985789769813357</v>
      </c>
      <c r="C12" s="41">
        <v>-0.08169542915687755</v>
      </c>
      <c r="D12" s="41">
        <v>-0.3657572642965041</v>
      </c>
      <c r="E12" s="41">
        <v>-0.11336431052332063</v>
      </c>
      <c r="F12" s="41">
        <v>-0.33758807287601655</v>
      </c>
      <c r="G12" s="41">
        <v>-0.1320102802167481</v>
      </c>
      <c r="H12" s="5"/>
    </row>
    <row r="13" spans="1:8" ht="15">
      <c r="A13" s="27" t="s">
        <v>7</v>
      </c>
      <c r="B13" s="40">
        <v>-0.014997439213429664</v>
      </c>
      <c r="C13" s="41">
        <v>-0.019093249072225205</v>
      </c>
      <c r="D13" s="41">
        <v>-0.13764469510824484</v>
      </c>
      <c r="E13" s="41">
        <v>0.054006473926070386</v>
      </c>
      <c r="F13" s="41">
        <v>0.45038210553030655</v>
      </c>
      <c r="G13" s="41">
        <v>-0.10306027292678699</v>
      </c>
      <c r="H13" s="5"/>
    </row>
    <row r="14" spans="1:8" ht="15">
      <c r="A14" s="27" t="s">
        <v>8</v>
      </c>
      <c r="B14" s="40">
        <v>-0.018694553835458372</v>
      </c>
      <c r="C14" s="41">
        <v>-0.052768398036060704</v>
      </c>
      <c r="D14" s="41">
        <v>0.02961952785392863</v>
      </c>
      <c r="E14" s="41">
        <v>-0.03160160693453373</v>
      </c>
      <c r="F14" s="41">
        <v>-0.027502528657232017</v>
      </c>
      <c r="G14" s="41">
        <v>0.023814117032921134</v>
      </c>
      <c r="H14" s="5"/>
    </row>
    <row r="15" spans="1:8" ht="15">
      <c r="A15" s="27" t="s">
        <v>9</v>
      </c>
      <c r="B15" s="40">
        <v>0.009903121602392373</v>
      </c>
      <c r="C15" s="41">
        <v>0.013528342256513781</v>
      </c>
      <c r="D15" s="41">
        <v>-0.02492584192038072</v>
      </c>
      <c r="E15" s="41">
        <v>0.3184356553581773</v>
      </c>
      <c r="F15" s="41">
        <v>0.01605231268551921</v>
      </c>
      <c r="G15" s="41">
        <v>0.0050463088919712185</v>
      </c>
      <c r="H15" s="5"/>
    </row>
    <row r="16" spans="1:8" ht="15">
      <c r="A16" s="27" t="s">
        <v>10</v>
      </c>
      <c r="B16" s="40">
        <v>0.04897548722107259</v>
      </c>
      <c r="C16" s="41">
        <v>0.10503040563969801</v>
      </c>
      <c r="D16" s="41">
        <v>-0.02042323626365905</v>
      </c>
      <c r="E16" s="41">
        <v>0.11735265222775548</v>
      </c>
      <c r="F16" s="41">
        <v>-0.5829327348591566</v>
      </c>
      <c r="G16" s="41">
        <v>-0.07671329881878386</v>
      </c>
      <c r="H16" s="5"/>
    </row>
    <row r="17" spans="1:8" ht="15">
      <c r="A17" s="27" t="s">
        <v>23</v>
      </c>
      <c r="B17" s="40">
        <v>0.16656186996629718</v>
      </c>
      <c r="C17" s="41">
        <v>0.1827373137155166</v>
      </c>
      <c r="D17" s="41">
        <v>0.015200022978974381</v>
      </c>
      <c r="E17" s="41">
        <v>-0.032084800924013</v>
      </c>
      <c r="F17" s="41">
        <v>0.0019859002245563584</v>
      </c>
      <c r="G17" s="41">
        <v>-0.05388299628434856</v>
      </c>
      <c r="H17" s="5"/>
    </row>
    <row r="18" spans="1:8" ht="15.75" thickBot="1">
      <c r="A18" s="27" t="s">
        <v>11</v>
      </c>
      <c r="B18" s="40">
        <v>0.14102939530455894</v>
      </c>
      <c r="C18" s="41">
        <v>0.19948067814100967</v>
      </c>
      <c r="D18" s="41">
        <v>0.15817650039956876</v>
      </c>
      <c r="E18" s="41">
        <v>-0.028178433330515618</v>
      </c>
      <c r="F18" s="41">
        <v>0.562569835281822</v>
      </c>
      <c r="G18" s="41">
        <v>0.0695887078041697</v>
      </c>
      <c r="H18" s="5"/>
    </row>
    <row r="19" spans="1:8" ht="15">
      <c r="A19" s="24" t="s">
        <v>12</v>
      </c>
      <c r="B19" s="30"/>
      <c r="C19" s="48"/>
      <c r="D19" s="30"/>
      <c r="E19" s="30"/>
      <c r="F19" s="30"/>
      <c r="G19" s="31"/>
      <c r="H19" s="5"/>
    </row>
    <row r="20" spans="1:8" ht="15">
      <c r="A20" s="27" t="s">
        <v>6</v>
      </c>
      <c r="B20" s="40">
        <v>-0.12469041923801216</v>
      </c>
      <c r="C20" s="41">
        <v>-0.1349258832922542</v>
      </c>
      <c r="D20" s="41">
        <v>-0.139500426372134</v>
      </c>
      <c r="E20" s="41">
        <v>0.5948029518291811</v>
      </c>
      <c r="F20" s="41">
        <v>0.9240665545467093</v>
      </c>
      <c r="G20" s="41">
        <v>0.13572311351493416</v>
      </c>
      <c r="H20" s="5"/>
    </row>
    <row r="21" spans="1:8" ht="15">
      <c r="A21" s="27" t="s">
        <v>7</v>
      </c>
      <c r="B21" s="40">
        <v>1.329107943111258</v>
      </c>
      <c r="C21" s="41">
        <v>1.446562642833039</v>
      </c>
      <c r="D21" s="41">
        <v>1.7649026535920616</v>
      </c>
      <c r="E21" s="41">
        <v>0</v>
      </c>
      <c r="F21" s="41">
        <v>0.6267502672099954</v>
      </c>
      <c r="G21" s="41">
        <v>1.2966218947888057</v>
      </c>
      <c r="H21" s="5"/>
    </row>
    <row r="22" spans="1:8" ht="15">
      <c r="A22" s="27" t="s">
        <v>8</v>
      </c>
      <c r="B22" s="40">
        <v>0.15520525706569344</v>
      </c>
      <c r="C22" s="41">
        <v>0.17894742628762517</v>
      </c>
      <c r="D22" s="41">
        <v>0.31645427375324653</v>
      </c>
      <c r="E22" s="41">
        <v>-0.05479971132737915</v>
      </c>
      <c r="F22" s="41">
        <v>-0.059069674906156444</v>
      </c>
      <c r="G22" s="41">
        <v>0.09833778495408763</v>
      </c>
      <c r="H22" s="5"/>
    </row>
    <row r="23" spans="1:8" ht="15">
      <c r="A23" s="27" t="s">
        <v>9</v>
      </c>
      <c r="B23" s="40">
        <v>0.11635013172202724</v>
      </c>
      <c r="C23" s="41">
        <v>0.15190830165142488</v>
      </c>
      <c r="D23" s="41">
        <v>-0.051654476699406926</v>
      </c>
      <c r="E23" s="41">
        <v>0.006943375181766687</v>
      </c>
      <c r="F23" s="41">
        <v>0.026325520712390027</v>
      </c>
      <c r="G23" s="41">
        <v>-0.17841757720750195</v>
      </c>
      <c r="H23" s="5"/>
    </row>
    <row r="24" spans="1:8" ht="15">
      <c r="A24" s="27" t="s">
        <v>10</v>
      </c>
      <c r="B24" s="40">
        <v>0.0868429473258081</v>
      </c>
      <c r="C24" s="41">
        <v>0.09525707623405055</v>
      </c>
      <c r="D24" s="41">
        <v>0.11099158199757153</v>
      </c>
      <c r="E24" s="41">
        <v>0.008217420333682002</v>
      </c>
      <c r="F24" s="41">
        <v>0.018010504262689686</v>
      </c>
      <c r="G24" s="41">
        <v>0.15105109093794322</v>
      </c>
      <c r="H24" s="5"/>
    </row>
    <row r="25" spans="1:8" ht="15">
      <c r="A25" s="27" t="s">
        <v>23</v>
      </c>
      <c r="B25" s="40">
        <v>-0.6064041148291689</v>
      </c>
      <c r="C25" s="41">
        <v>-0.6484757705091283</v>
      </c>
      <c r="D25" s="41">
        <v>0.1280434877559089</v>
      </c>
      <c r="E25" s="41">
        <v>0.014685885232526452</v>
      </c>
      <c r="F25" s="41">
        <v>-0.02030131043455974</v>
      </c>
      <c r="G25" s="41">
        <v>0</v>
      </c>
      <c r="H25" s="5"/>
    </row>
    <row r="26" spans="1:8" ht="15.75" thickBot="1">
      <c r="A26" s="32" t="s">
        <v>11</v>
      </c>
      <c r="B26" s="40">
        <v>0.6547933387606488</v>
      </c>
      <c r="C26" s="41">
        <v>-0.41779618937137053</v>
      </c>
      <c r="D26" s="41">
        <v>0.018303396650680037</v>
      </c>
      <c r="E26" s="41">
        <v>0.05575613739289076</v>
      </c>
      <c r="F26" s="41">
        <v>-6.001534393681445</v>
      </c>
      <c r="G26" s="41">
        <v>0.45091235872628177</v>
      </c>
      <c r="H26" s="5"/>
    </row>
    <row r="27" spans="1:8" ht="13.5" customHeight="1">
      <c r="A27" s="33"/>
      <c r="B27" s="28"/>
      <c r="C27" s="49"/>
      <c r="D27" s="34"/>
      <c r="E27" s="34"/>
      <c r="F27" s="34"/>
      <c r="G27" s="34"/>
      <c r="H27" s="5"/>
    </row>
    <row r="28" spans="1:8" ht="14.25">
      <c r="A28" s="33" t="s">
        <v>13</v>
      </c>
      <c r="B28" s="40">
        <v>0.350847660041232</v>
      </c>
      <c r="C28" s="41">
        <v>0.340605155345888</v>
      </c>
      <c r="D28" s="41">
        <v>0.6820224115722262</v>
      </c>
      <c r="E28" s="41">
        <v>-62.28861943090387</v>
      </c>
      <c r="F28" s="41">
        <v>-2.950809630147332</v>
      </c>
      <c r="G28" s="41">
        <v>-0.9213326067473013</v>
      </c>
      <c r="H28" s="5"/>
    </row>
    <row r="29" spans="1:8" ht="14.25">
      <c r="A29" s="33" t="s">
        <v>14</v>
      </c>
      <c r="B29" s="40">
        <v>0.14238090245403567</v>
      </c>
      <c r="C29" s="41">
        <v>0.23515587825353235</v>
      </c>
      <c r="D29" s="41">
        <v>0.035278361575355355</v>
      </c>
      <c r="E29" s="41">
        <v>0.0026425864682306788</v>
      </c>
      <c r="F29" s="41">
        <v>0.26239197092669775</v>
      </c>
      <c r="G29" s="41">
        <v>0.09798603530835126</v>
      </c>
      <c r="H29" s="5"/>
    </row>
    <row r="30" spans="1:8" ht="14.25">
      <c r="A30" s="33" t="s">
        <v>15</v>
      </c>
      <c r="B30" s="40">
        <v>0.26904732938080445</v>
      </c>
      <c r="C30" s="41">
        <v>0.16284869791646583</v>
      </c>
      <c r="D30" s="41">
        <v>0.2822398165589124</v>
      </c>
      <c r="E30" s="41">
        <v>0.010120381318944771</v>
      </c>
      <c r="F30" s="41">
        <v>0.028602567946211632</v>
      </c>
      <c r="G30" s="41">
        <v>4.192869651866042</v>
      </c>
      <c r="H30" s="5"/>
    </row>
    <row r="31" spans="1:8" ht="13.5" customHeight="1">
      <c r="A31" s="35"/>
      <c r="B31" s="28"/>
      <c r="C31" s="49"/>
      <c r="D31" s="34"/>
      <c r="E31" s="34"/>
      <c r="F31" s="34"/>
      <c r="G31" s="34"/>
      <c r="H31" s="5"/>
    </row>
    <row r="32" spans="1:8" ht="15.75" customHeight="1">
      <c r="A32" s="36" t="s">
        <v>0</v>
      </c>
      <c r="B32" s="40">
        <v>0.016239589836810397</v>
      </c>
      <c r="C32" s="40">
        <v>0.01574212167628053</v>
      </c>
      <c r="D32" s="40">
        <v>0.014969190726682458</v>
      </c>
      <c r="E32" s="40">
        <v>0.00361793789790954</v>
      </c>
      <c r="F32" s="40">
        <v>0.01149323027725102</v>
      </c>
      <c r="G32" s="40">
        <v>0.04095485844814517</v>
      </c>
      <c r="H32" s="5"/>
    </row>
    <row r="33" spans="1:8" ht="13.5" thickBot="1">
      <c r="A33" s="7"/>
      <c r="B33" s="8"/>
      <c r="C33" s="8"/>
      <c r="D33" s="8"/>
      <c r="E33" s="8"/>
      <c r="F33" s="8"/>
      <c r="G33" s="8"/>
      <c r="H33" s="9"/>
    </row>
    <row r="34" ht="12.75">
      <c r="B34" s="37"/>
    </row>
    <row r="35" ht="12.75">
      <c r="B35" s="37"/>
    </row>
    <row r="36" ht="12.75">
      <c r="C36" s="37"/>
    </row>
    <row r="37" ht="12.75">
      <c r="C37" s="37"/>
    </row>
    <row r="38" ht="12.75">
      <c r="C38" s="37"/>
    </row>
    <row r="42" ht="12.75">
      <c r="C42" s="37"/>
    </row>
  </sheetData>
  <sheetProtection/>
  <mergeCells count="3">
    <mergeCell ref="B8:H8"/>
    <mergeCell ref="A1:H1"/>
    <mergeCell ref="E3:H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"/>
  <sheetViews>
    <sheetView workbookViewId="0" topLeftCell="A1">
      <pane xSplit="1" ySplit="7" topLeftCell="R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E1" sqref="AE1"/>
    </sheetView>
  </sheetViews>
  <sheetFormatPr defaultColWidth="9.140625" defaultRowHeight="12.75"/>
  <cols>
    <col min="1" max="1" width="14.7109375" style="0" customWidth="1"/>
  </cols>
  <sheetData>
    <row r="1" spans="2:31" ht="12.75">
      <c r="B1" s="56" t="s">
        <v>40</v>
      </c>
      <c r="C1" s="56" t="s">
        <v>41</v>
      </c>
      <c r="D1" s="56" t="s">
        <v>42</v>
      </c>
      <c r="E1" s="56" t="s">
        <v>39</v>
      </c>
      <c r="F1" s="56" t="s">
        <v>36</v>
      </c>
      <c r="G1" s="56" t="s">
        <v>37</v>
      </c>
      <c r="H1" s="56" t="s">
        <v>38</v>
      </c>
      <c r="I1" s="56" t="s">
        <v>35</v>
      </c>
      <c r="J1" s="56" t="s">
        <v>32</v>
      </c>
      <c r="K1" s="56" t="s">
        <v>33</v>
      </c>
      <c r="L1" s="56" t="s">
        <v>34</v>
      </c>
      <c r="M1" s="56" t="s">
        <v>31</v>
      </c>
      <c r="N1" s="56" t="s">
        <v>28</v>
      </c>
      <c r="O1" s="56" t="s">
        <v>29</v>
      </c>
      <c r="P1" s="56" t="s">
        <v>30</v>
      </c>
      <c r="Q1" s="56" t="s">
        <v>27</v>
      </c>
      <c r="R1" s="56" t="s">
        <v>26</v>
      </c>
      <c r="S1" s="56" t="s">
        <v>24</v>
      </c>
      <c r="T1" s="56" t="s">
        <v>25</v>
      </c>
      <c r="U1" s="56" t="s">
        <v>48</v>
      </c>
      <c r="V1" s="56" t="s">
        <v>49</v>
      </c>
      <c r="W1" s="56" t="s">
        <v>50</v>
      </c>
      <c r="X1" s="56" t="s">
        <v>51</v>
      </c>
      <c r="Y1" s="56" t="s">
        <v>52</v>
      </c>
      <c r="Z1" s="56" t="s">
        <v>53</v>
      </c>
      <c r="AA1" s="56" t="s">
        <v>54</v>
      </c>
      <c r="AB1" s="56" t="s">
        <v>55</v>
      </c>
      <c r="AC1" s="56" t="s">
        <v>56</v>
      </c>
      <c r="AD1" s="56" t="s">
        <v>58</v>
      </c>
      <c r="AE1" s="75" t="s">
        <v>57</v>
      </c>
    </row>
    <row r="2" spans="1:31" ht="12.75">
      <c r="A2" s="68" t="s">
        <v>43</v>
      </c>
      <c r="B2" s="60">
        <v>8286281.323602908</v>
      </c>
      <c r="C2" s="60">
        <v>8421102.118455878</v>
      </c>
      <c r="D2" s="60">
        <v>9324662.325592186</v>
      </c>
      <c r="E2" s="60">
        <v>9361769.909917215</v>
      </c>
      <c r="F2" s="60">
        <v>9493003.803545106</v>
      </c>
      <c r="G2" s="60">
        <v>6589780.804826283</v>
      </c>
      <c r="H2" s="60">
        <v>6240160.851105634</v>
      </c>
      <c r="I2" s="60">
        <v>5892507.886497343</v>
      </c>
      <c r="J2" s="60">
        <v>5780509.010083803</v>
      </c>
      <c r="K2" s="60">
        <v>5690594.991417835</v>
      </c>
      <c r="L2" s="60">
        <v>5865753.282535078</v>
      </c>
      <c r="M2" s="60">
        <v>6090977.573377261</v>
      </c>
      <c r="N2" s="60">
        <v>6565363.966421063</v>
      </c>
      <c r="O2" s="60">
        <v>6796857.350695554</v>
      </c>
      <c r="P2" s="60">
        <v>7054670.523673845</v>
      </c>
      <c r="Q2" s="60">
        <v>7471478.041594305</v>
      </c>
      <c r="R2" s="60">
        <v>7818027.136559987</v>
      </c>
      <c r="S2" s="60">
        <v>8119836.737632426</v>
      </c>
      <c r="T2" s="60">
        <v>8205023.484015807</v>
      </c>
      <c r="U2" s="60">
        <v>8337652.623549929</v>
      </c>
      <c r="V2" s="60">
        <v>8538464.699498106</v>
      </c>
      <c r="W2" s="60">
        <v>8608689.25276066</v>
      </c>
      <c r="X2" s="60">
        <v>8583692.86280061</v>
      </c>
      <c r="Y2" s="60">
        <v>8680897.847188437</v>
      </c>
      <c r="Z2" s="60">
        <v>8674244.13489037</v>
      </c>
      <c r="AA2" s="60">
        <v>8633783.57760802</v>
      </c>
      <c r="AB2" s="60">
        <v>8583590.922590503</v>
      </c>
      <c r="AC2" s="60">
        <v>8731223.532307442</v>
      </c>
      <c r="AD2" s="92">
        <v>8873015.021245621</v>
      </c>
      <c r="AE2" s="74">
        <f>AD2/AC2</f>
        <v>1.0162395898368104</v>
      </c>
    </row>
    <row r="3" spans="1:31" ht="12.75">
      <c r="A3" s="69" t="s">
        <v>44</v>
      </c>
      <c r="B3" s="61">
        <v>3343311.7168192784</v>
      </c>
      <c r="C3" s="61">
        <v>3509019.188231346</v>
      </c>
      <c r="D3" s="61">
        <v>3710358.2357311477</v>
      </c>
      <c r="E3" s="61">
        <v>3763600.150161414</v>
      </c>
      <c r="F3" s="61">
        <v>3824210.4655826134</v>
      </c>
      <c r="G3" s="61">
        <v>3796925.458402994</v>
      </c>
      <c r="H3" s="61">
        <v>3481982.1081594173</v>
      </c>
      <c r="I3" s="61">
        <v>3234830.79658798</v>
      </c>
      <c r="J3" s="61">
        <v>3153209.451902483</v>
      </c>
      <c r="K3" s="61">
        <v>3118882.3585624695</v>
      </c>
      <c r="L3" s="61">
        <v>3233736.0910092266</v>
      </c>
      <c r="M3" s="61">
        <v>3426315.610413704</v>
      </c>
      <c r="N3" s="61">
        <v>3853959.1578915045</v>
      </c>
      <c r="O3" s="61">
        <v>4127913.8057328844</v>
      </c>
      <c r="P3" s="61">
        <v>4345219.371493635</v>
      </c>
      <c r="Q3" s="61">
        <v>4632567.435975863</v>
      </c>
      <c r="R3" s="61">
        <v>4955881.045725541</v>
      </c>
      <c r="S3" s="61">
        <v>5175764.858654431</v>
      </c>
      <c r="T3" s="61">
        <v>5425424.601054082</v>
      </c>
      <c r="U3" s="61">
        <v>5492866.232410332</v>
      </c>
      <c r="V3" s="61">
        <v>5596626.487361597</v>
      </c>
      <c r="W3" s="61">
        <v>5669672.542523268</v>
      </c>
      <c r="X3" s="61">
        <v>5658043.527333419</v>
      </c>
      <c r="Y3" s="61">
        <v>5738953.805830796</v>
      </c>
      <c r="Z3" s="61">
        <v>5666980.267619499</v>
      </c>
      <c r="AA3" s="61">
        <v>5640749.425432104</v>
      </c>
      <c r="AB3" s="61">
        <v>5678658.599822297</v>
      </c>
      <c r="AC3" s="61">
        <v>5804445.137816521</v>
      </c>
      <c r="AD3" s="93">
        <v>5895819.419439324</v>
      </c>
      <c r="AE3" s="74">
        <f>AD3/AC3</f>
        <v>1.0157421216762805</v>
      </c>
    </row>
    <row r="4" spans="1:31" ht="12.75">
      <c r="A4" s="70" t="s">
        <v>45</v>
      </c>
      <c r="B4" s="66">
        <v>2930820.7299075075</v>
      </c>
      <c r="C4" s="66">
        <v>2967288.2831355734</v>
      </c>
      <c r="D4" s="66">
        <v>3665642.0298701175</v>
      </c>
      <c r="E4" s="66">
        <v>3724650.8953151456</v>
      </c>
      <c r="F4" s="66">
        <v>3782189.9174339306</v>
      </c>
      <c r="G4" s="66">
        <v>954655.4854254453</v>
      </c>
      <c r="H4" s="66">
        <v>930610.9715219468</v>
      </c>
      <c r="I4" s="66">
        <v>935452.1069317298</v>
      </c>
      <c r="J4" s="66">
        <v>944235.8171505143</v>
      </c>
      <c r="K4" s="66">
        <v>896391.7084125228</v>
      </c>
      <c r="L4" s="66">
        <v>922171.6985787962</v>
      </c>
      <c r="M4" s="66">
        <v>950132.5845265909</v>
      </c>
      <c r="N4" s="66">
        <v>954091.4862052457</v>
      </c>
      <c r="O4" s="66">
        <v>955941.4862862214</v>
      </c>
      <c r="P4" s="66">
        <v>969900.72244815</v>
      </c>
      <c r="Q4" s="66">
        <v>1046706.3335751473</v>
      </c>
      <c r="R4" s="66">
        <v>974056.7567202284</v>
      </c>
      <c r="S4" s="66">
        <v>1162719.4712641768</v>
      </c>
      <c r="T4" s="67">
        <v>1175749.3436353765</v>
      </c>
      <c r="U4" s="67">
        <v>1209748.6592473034</v>
      </c>
      <c r="V4" s="67">
        <v>1255022.7602302912</v>
      </c>
      <c r="W4" s="67">
        <v>1268971.112261727</v>
      </c>
      <c r="X4" s="67">
        <v>1255592.3421559455</v>
      </c>
      <c r="Y4" s="67">
        <v>1284955.2917102359</v>
      </c>
      <c r="Z4" s="67">
        <v>1307471.8861788334</v>
      </c>
      <c r="AA4" s="67">
        <v>1309000.6910542848</v>
      </c>
      <c r="AB4" s="67">
        <v>1282028.9529283294</v>
      </c>
      <c r="AC4" s="67">
        <v>1391301.0148592668</v>
      </c>
      <c r="AD4" s="94">
        <v>1412127.665108922</v>
      </c>
      <c r="AE4" s="74">
        <f>AD4/AC4</f>
        <v>1.0149691907266825</v>
      </c>
    </row>
    <row r="5" spans="1:31" ht="12.75">
      <c r="A5" s="71" t="s">
        <v>46</v>
      </c>
      <c r="B5" s="64">
        <v>580196.8005723029</v>
      </c>
      <c r="C5" s="64">
        <v>582526.7565106852</v>
      </c>
      <c r="D5" s="64">
        <v>588816.477967141</v>
      </c>
      <c r="E5" s="64">
        <v>594739.6028520098</v>
      </c>
      <c r="F5" s="64">
        <v>590961.6724185634</v>
      </c>
      <c r="G5" s="64">
        <v>575549.2836914648</v>
      </c>
      <c r="H5" s="64">
        <v>548283.6143239426</v>
      </c>
      <c r="I5" s="64">
        <v>544914.393827931</v>
      </c>
      <c r="J5" s="64">
        <v>534807.496800161</v>
      </c>
      <c r="K5" s="64">
        <v>514826.5680697209</v>
      </c>
      <c r="L5" s="64">
        <v>522030.7849744316</v>
      </c>
      <c r="M5" s="64">
        <v>537151.4860458599</v>
      </c>
      <c r="N5" s="64">
        <v>563471.4359837524</v>
      </c>
      <c r="O5" s="64">
        <v>523775.2935645238</v>
      </c>
      <c r="P5" s="64">
        <v>539588.8558561709</v>
      </c>
      <c r="Q5" s="64">
        <v>557185.4145039078</v>
      </c>
      <c r="R5" s="64">
        <v>569860.5257445404</v>
      </c>
      <c r="S5" s="64">
        <v>607959.9079141689</v>
      </c>
      <c r="T5" s="65">
        <v>403167.29018456995</v>
      </c>
      <c r="U5" s="65">
        <v>421600.6511968755</v>
      </c>
      <c r="V5" s="65">
        <v>441878.93011243636</v>
      </c>
      <c r="W5" s="65">
        <v>440704.51120859385</v>
      </c>
      <c r="X5" s="65">
        <v>430937.22039324074</v>
      </c>
      <c r="Y5" s="65">
        <v>447510.8424519847</v>
      </c>
      <c r="Z5" s="65">
        <v>454406.608810383</v>
      </c>
      <c r="AA5" s="65">
        <v>454826.378574657</v>
      </c>
      <c r="AB5" s="65">
        <v>461956.00514298776</v>
      </c>
      <c r="AC5" s="65">
        <v>478448.9699405272</v>
      </c>
      <c r="AD5" s="95">
        <v>480179.96860109083</v>
      </c>
      <c r="AE5" s="74">
        <f>AD5/AC5</f>
        <v>1.0036179378979095</v>
      </c>
    </row>
    <row r="6" spans="1:31" ht="12.75">
      <c r="A6" s="72" t="s">
        <v>47</v>
      </c>
      <c r="B6" s="62">
        <v>1049039.1111230273</v>
      </c>
      <c r="C6" s="62">
        <v>987553.6358194363</v>
      </c>
      <c r="D6" s="62">
        <v>957543.8605340134</v>
      </c>
      <c r="E6" s="62">
        <v>898176.9353492754</v>
      </c>
      <c r="F6" s="62">
        <v>909604.0181328716</v>
      </c>
      <c r="G6" s="62">
        <v>891709.1224598188</v>
      </c>
      <c r="H6" s="62">
        <v>903529.6404993709</v>
      </c>
      <c r="I6" s="62">
        <v>830090.6774427562</v>
      </c>
      <c r="J6" s="62">
        <v>822006.2264346693</v>
      </c>
      <c r="K6" s="62">
        <v>829204.3854414106</v>
      </c>
      <c r="L6" s="62">
        <v>843312.9241590755</v>
      </c>
      <c r="M6" s="62">
        <v>830055.6506467379</v>
      </c>
      <c r="N6" s="62">
        <v>841346.0463874653</v>
      </c>
      <c r="O6" s="62">
        <v>827480.2017294411</v>
      </c>
      <c r="P6" s="62">
        <v>827125.1784456996</v>
      </c>
      <c r="Q6" s="62">
        <v>818937.5836024698</v>
      </c>
      <c r="R6" s="62">
        <v>839486.8275574596</v>
      </c>
      <c r="S6" s="62">
        <v>689694.3155495194</v>
      </c>
      <c r="T6" s="63">
        <v>691343.685399762</v>
      </c>
      <c r="U6" s="63">
        <v>687704.7111311874</v>
      </c>
      <c r="V6" s="63">
        <v>705418.060085572</v>
      </c>
      <c r="W6" s="63">
        <v>690520.41033625</v>
      </c>
      <c r="X6" s="63">
        <v>698501.4008374807</v>
      </c>
      <c r="Y6" s="63">
        <v>664766.8061594279</v>
      </c>
      <c r="Z6" s="63">
        <v>690948.4415609983</v>
      </c>
      <c r="AA6" s="63">
        <v>682941.8335115272</v>
      </c>
      <c r="AB6" s="63">
        <v>679903.7705777296</v>
      </c>
      <c r="AC6" s="63">
        <v>523762.31211329915</v>
      </c>
      <c r="AD6" s="96">
        <v>529782.0329769627</v>
      </c>
      <c r="AE6" s="74">
        <f>AD6/AC6</f>
        <v>1.011493230277251</v>
      </c>
    </row>
    <row r="7" spans="1:31" ht="12.75">
      <c r="A7" s="73" t="s">
        <v>11</v>
      </c>
      <c r="B7" s="59">
        <v>382912.9651807921</v>
      </c>
      <c r="C7" s="59">
        <v>374714.2547588376</v>
      </c>
      <c r="D7" s="59">
        <v>402301.72148976714</v>
      </c>
      <c r="E7" s="59">
        <v>380602.3262393699</v>
      </c>
      <c r="F7" s="59">
        <v>386037.7299771278</v>
      </c>
      <c r="G7" s="59">
        <v>370941.45484656043</v>
      </c>
      <c r="H7" s="59">
        <v>375754.5166009564</v>
      </c>
      <c r="I7" s="59">
        <v>347219.91170694574</v>
      </c>
      <c r="J7" s="59">
        <v>326250.0177959752</v>
      </c>
      <c r="K7" s="59">
        <v>331289.9709317107</v>
      </c>
      <c r="L7" s="59">
        <v>344501.783813548</v>
      </c>
      <c r="M7" s="59">
        <v>347322.24174436857</v>
      </c>
      <c r="N7" s="59">
        <v>352495.8399530959</v>
      </c>
      <c r="O7" s="59">
        <v>361746.5633824837</v>
      </c>
      <c r="P7" s="59">
        <v>372836.39543019095</v>
      </c>
      <c r="Q7" s="59">
        <v>416081.2739369184</v>
      </c>
      <c r="R7" s="59">
        <v>478741.9808122182</v>
      </c>
      <c r="S7" s="59">
        <v>483698.1842501306</v>
      </c>
      <c r="T7" s="58">
        <v>509338.56374201685</v>
      </c>
      <c r="U7" s="58">
        <v>525732.3695642309</v>
      </c>
      <c r="V7" s="58">
        <v>539518.4617082088</v>
      </c>
      <c r="W7" s="58">
        <v>538820.6764308205</v>
      </c>
      <c r="X7" s="58">
        <v>540618.3720805232</v>
      </c>
      <c r="Y7" s="58">
        <v>544711.1010359916</v>
      </c>
      <c r="Z7" s="58">
        <v>554436.9307206569</v>
      </c>
      <c r="AA7" s="58">
        <v>546265.2490354461</v>
      </c>
      <c r="AB7" s="58">
        <v>481043.59411916</v>
      </c>
      <c r="AC7" s="58">
        <v>533266.097577827</v>
      </c>
      <c r="AD7" s="97">
        <v>555105.9351193217</v>
      </c>
      <c r="AE7" s="74">
        <f>AD7/AC7</f>
        <v>1.0409548584481452</v>
      </c>
    </row>
    <row r="8" spans="2:18" ht="12.75"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BAMOSZ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Farkas Miklós</dc:creator>
  <cp:keywords/>
  <dc:description/>
  <cp:lastModifiedBy>BAMOSZ</cp:lastModifiedBy>
  <cp:lastPrinted>2005-08-01T09:24:55Z</cp:lastPrinted>
  <dcterms:created xsi:type="dcterms:W3CDTF">2005-06-15T09:15:36Z</dcterms:created>
  <dcterms:modified xsi:type="dcterms:W3CDTF">2017-04-26T12:53:07Z</dcterms:modified>
  <cp:category/>
  <cp:version/>
  <cp:contentType/>
  <cp:contentStatus/>
</cp:coreProperties>
</file>