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1340" windowHeight="6540" tabRatio="717" activeTab="0"/>
  </bookViews>
  <sheets>
    <sheet name="Belf. nyilv. nyvg. ép. alap" sheetId="1" r:id="rId1"/>
    <sheet name="Egyéb belf. alapok" sheetId="2" r:id="rId2"/>
  </sheets>
  <definedNames>
    <definedName name="_xlnm.Print_Area" localSheetId="0">'Belf. nyilv. nyvg. ép. alap'!$A$1:$H$69</definedName>
    <definedName name="_xlnm.Print_Area" localSheetId="1">'Egyéb belf. alapok'!$A$1:$H$68</definedName>
  </definedNames>
  <calcPr fullCalcOnLoad="1"/>
</workbook>
</file>

<file path=xl/sharedStrings.xml><?xml version="1.0" encoding="utf-8"?>
<sst xmlns="http://schemas.openxmlformats.org/spreadsheetml/2006/main" count="112" uniqueCount="65">
  <si>
    <t xml:space="preserve"> </t>
  </si>
  <si>
    <t>BAMOSZ adatlap</t>
  </si>
  <si>
    <t>1. sz táblázat</t>
  </si>
  <si>
    <t>Alapok száma és a kezelt vagyon</t>
  </si>
  <si>
    <t>Magyarországon bejegyzett</t>
  </si>
  <si>
    <t>Alapok típusa</t>
  </si>
  <si>
    <t>Darabszám</t>
  </si>
  <si>
    <t>Részvényalapok</t>
  </si>
  <si>
    <t>PÉNZPIACI ALAPOK</t>
  </si>
  <si>
    <t>Likviditási alapok</t>
  </si>
  <si>
    <t>KÖTVÉNYALAPOK</t>
  </si>
  <si>
    <t>Rövid kötvényalapok</t>
  </si>
  <si>
    <t>Hosszú kötvényalapok</t>
  </si>
  <si>
    <t>ebből:</t>
  </si>
  <si>
    <t>Hazai</t>
  </si>
  <si>
    <t>Euroövezeti</t>
  </si>
  <si>
    <t>Dollárövezeti</t>
  </si>
  <si>
    <t xml:space="preserve">Egyéb nemzetközi </t>
  </si>
  <si>
    <t>VEGYES ALAPOK</t>
  </si>
  <si>
    <t>Kötvénytúlsúlyos vegyes alapok</t>
  </si>
  <si>
    <t>Kiegyensúlyozott vegyes alapok</t>
  </si>
  <si>
    <t>RÉSZVÉNY ALAPOK</t>
  </si>
  <si>
    <t xml:space="preserve">jellemző piaci kitettség: </t>
  </si>
  <si>
    <t>Részvény</t>
  </si>
  <si>
    <t>Pénzpiaci, kötvény</t>
  </si>
  <si>
    <t>Vegyes</t>
  </si>
  <si>
    <t>Származtatott alapok</t>
  </si>
  <si>
    <t>Nyilvános nyíltvégű</t>
  </si>
  <si>
    <t>Nyilvános zártvégű</t>
  </si>
  <si>
    <t>Kötvényalapok</t>
  </si>
  <si>
    <t>Pénzpiaci alapok</t>
  </si>
  <si>
    <t>2. sz táblázat</t>
  </si>
  <si>
    <t>egyéb befektetési alapok</t>
  </si>
  <si>
    <t>Időszaki értékesítés (millió Ft)</t>
  </si>
  <si>
    <t>ÖSSZESEN</t>
  </si>
  <si>
    <t>Ingatlan</t>
  </si>
  <si>
    <t>EGYÉB, NEM BESOROLT ALAPOK</t>
  </si>
  <si>
    <t>INGATLANALAPOK</t>
  </si>
  <si>
    <r>
      <t xml:space="preserve">Eszközérték  </t>
    </r>
    <r>
      <rPr>
        <b/>
        <sz val="11"/>
        <rFont val="Times New Roman"/>
        <family val="1"/>
      </rPr>
      <t>(millió Ft)</t>
    </r>
  </si>
  <si>
    <t>Pénzpiaci  alapok</t>
  </si>
  <si>
    <t>Közép-kelet Európai</t>
  </si>
  <si>
    <t>ALAPOK ALAPJA*</t>
  </si>
  <si>
    <t>* az alapok alapjai a jellemző piaci kitettség szerint kerültek besorolásra, itt külön csak tájékoztató jelleggel szerepelnek (az alapok alapja sor nem szerepel az összesenben)</t>
  </si>
  <si>
    <t>Szabad futamidejű kötvényalapok</t>
  </si>
  <si>
    <t>Dinamikus vegyes alapok</t>
  </si>
  <si>
    <t>Feltörekvő Európai</t>
  </si>
  <si>
    <t>Fejlett piaci</t>
  </si>
  <si>
    <t>Globális</t>
  </si>
  <si>
    <t>Egyéb feltörkevő piaci</t>
  </si>
  <si>
    <t>Tőkevédett alapok</t>
  </si>
  <si>
    <t>Árupiaci alapok</t>
  </si>
  <si>
    <t>Abszolút hozamú alapok</t>
  </si>
  <si>
    <t>Ingatlanalapok</t>
  </si>
  <si>
    <t>Közvetlen ingatlanokba fektető alapok</t>
  </si>
  <si>
    <t>Közvetett ingatlanokba fektető alapok</t>
  </si>
  <si>
    <t>ZÁRTKÖRŰ ALAPOK</t>
  </si>
  <si>
    <t>nyilvános nyíltvégű "hagyományos" befektetési alapok</t>
  </si>
  <si>
    <t>Árupiaci</t>
  </si>
  <si>
    <t>Tőkevédett</t>
  </si>
  <si>
    <t>Nem származtatott</t>
  </si>
  <si>
    <t>Származtatott</t>
  </si>
  <si>
    <t>Vegyes alapok</t>
  </si>
  <si>
    <t>Egyéb</t>
  </si>
  <si>
    <t xml:space="preserve"> Abszolút hozamú</t>
  </si>
  <si>
    <t>Dátum:  2019/04/30</t>
  </si>
</sst>
</file>

<file path=xl/styles.xml><?xml version="1.0" encoding="utf-8"?>
<styleSheet xmlns="http://schemas.openxmlformats.org/spreadsheetml/2006/main">
  <numFmts count="5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.0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0.0%"/>
    <numFmt numFmtId="195" formatCode="_-* #,##0.0\ _F_B_-;\-* #,##0.0\ _F_B_-;_-* &quot;-&quot;??\ _F_B_-;_-@_-"/>
    <numFmt numFmtId="196" formatCode="0.000"/>
    <numFmt numFmtId="197" formatCode="_-* #,##0.000\ _F_B_-;\-* #,##0.000\ _F_B_-;_-* &quot;-&quot;??\ _F_B_-;_-@_-"/>
    <numFmt numFmtId="198" formatCode="_-* #,##0.0000\ _F_B_-;\-* #,##0.0000\ _F_B_-;_-* &quot;-&quot;??\ _F_B_-;_-@_-"/>
    <numFmt numFmtId="199" formatCode="_-* #,##0.00000\ _F_B_-;\-* #,##0.00000\ _F_B_-;_-* &quot;-&quot;??\ _F_B_-;_-@_-"/>
    <numFmt numFmtId="200" formatCode="_-* #,##0.000000\ _F_B_-;\-* #,##0.000000\ _F_B_-;_-* &quot;-&quot;??\ _F_B_-;_-@_-"/>
    <numFmt numFmtId="201" formatCode="_-* #,##0.0000000\ _F_B_-;\-* #,##0.0000000\ _F_B_-;_-* &quot;-&quot;??\ _F_B_-;_-@_-"/>
    <numFmt numFmtId="202" formatCode="_-* #,##0.00000000\ _F_B_-;\-* #,##0.00000000\ _F_B_-;_-* &quot;-&quot;??\ _F_B_-;_-@_-"/>
    <numFmt numFmtId="203" formatCode="_-* #,##0.000000000\ _F_B_-;\-* #,##0.000000000\ _F_B_-;_-* &quot;-&quot;??\ _F_B_-;_-@_-"/>
    <numFmt numFmtId="204" formatCode="_-* #,##0.0000000000\ _F_B_-;\-* #,##0.0000000000\ _F_B_-;_-* &quot;-&quot;??\ _F_B_-;_-@_-"/>
    <numFmt numFmtId="205" formatCode="_-* #,##0.00000000000\ _F_B_-;\-* #,##0.00000000000\ _F_B_-;_-* &quot;-&quot;??\ _F_B_-;_-@_-"/>
    <numFmt numFmtId="206" formatCode="_-* #,##0.000000000000\ _F_B_-;\-* #,##0.000000000000\ _F_B_-;_-* &quot;-&quot;??\ _F_B_-;_-@_-"/>
    <numFmt numFmtId="207" formatCode="_-* #,##0.0000000000000\ _F_B_-;\-* #,##0.0000000000000\ _F_B_-;_-* &quot;-&quot;??\ _F_B_-;_-@_-"/>
    <numFmt numFmtId="208" formatCode="0.000000"/>
    <numFmt numFmtId="209" formatCode="0.00000"/>
    <numFmt numFmtId="210" formatCode="0.0000"/>
    <numFmt numFmtId="211" formatCode="0.0"/>
    <numFmt numFmtId="212" formatCode="#,##0;[Red]\-#,##0"/>
  </numFmts>
  <fonts count="55">
    <font>
      <sz val="12"/>
      <name val="Helv"/>
      <family val="0"/>
    </font>
    <font>
      <sz val="10"/>
      <name val="Arial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8"/>
      <name val="Times New Roman"/>
      <family val="1"/>
    </font>
    <font>
      <b/>
      <sz val="17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Times New Roman CE"/>
      <family val="0"/>
    </font>
    <font>
      <sz val="9"/>
      <name val="Arial"/>
      <family val="2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51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1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6" fillId="0" borderId="0" xfId="0" applyFont="1" applyAlignment="1">
      <alignment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7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/>
    </xf>
    <xf numFmtId="0" fontId="8" fillId="0" borderId="16" xfId="0" applyFont="1" applyBorder="1" applyAlignment="1">
      <alignment/>
    </xf>
    <xf numFmtId="0" fontId="6" fillId="33" borderId="18" xfId="0" applyFont="1" applyFill="1" applyBorder="1" applyAlignment="1">
      <alignment/>
    </xf>
    <xf numFmtId="0" fontId="8" fillId="33" borderId="19" xfId="0" applyFont="1" applyFill="1" applyBorder="1" applyAlignment="1">
      <alignment horizontal="right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8" fillId="0" borderId="20" xfId="0" applyFont="1" applyBorder="1" applyAlignment="1">
      <alignment horizontal="centerContinuous"/>
    </xf>
    <xf numFmtId="0" fontId="8" fillId="0" borderId="13" xfId="0" applyFont="1" applyBorder="1" applyAlignment="1">
      <alignment horizontal="centerContinuous"/>
    </xf>
    <xf numFmtId="0" fontId="8" fillId="0" borderId="14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15" xfId="0" applyFont="1" applyBorder="1" applyAlignment="1">
      <alignment horizontal="centerContinuous"/>
    </xf>
    <xf numFmtId="0" fontId="9" fillId="0" borderId="16" xfId="0" applyFont="1" applyBorder="1" applyAlignment="1">
      <alignment horizontal="right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9" fillId="0" borderId="16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1" fillId="33" borderId="16" xfId="0" applyFont="1" applyFill="1" applyBorder="1" applyAlignment="1">
      <alignment horizontal="right"/>
    </xf>
    <xf numFmtId="0" fontId="8" fillId="0" borderId="0" xfId="0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88" fontId="6" fillId="0" borderId="23" xfId="0" applyNumberFormat="1" applyFont="1" applyBorder="1" applyAlignment="1">
      <alignment/>
    </xf>
    <xf numFmtId="188" fontId="6" fillId="0" borderId="0" xfId="0" applyNumberFormat="1" applyFont="1" applyBorder="1" applyAlignment="1">
      <alignment/>
    </xf>
    <xf numFmtId="0" fontId="12" fillId="0" borderId="16" xfId="0" applyFont="1" applyBorder="1" applyAlignment="1">
      <alignment horizontal="right"/>
    </xf>
    <xf numFmtId="0" fontId="11" fillId="34" borderId="16" xfId="0" applyFont="1" applyFill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1" fillId="0" borderId="16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3" fontId="6" fillId="0" borderId="24" xfId="0" applyNumberFormat="1" applyFont="1" applyBorder="1" applyAlignment="1">
      <alignment/>
    </xf>
    <xf numFmtId="188" fontId="6" fillId="0" borderId="24" xfId="0" applyNumberFormat="1" applyFont="1" applyBorder="1" applyAlignment="1">
      <alignment/>
    </xf>
    <xf numFmtId="0" fontId="14" fillId="0" borderId="16" xfId="0" applyFont="1" applyBorder="1" applyAlignment="1">
      <alignment horizontal="right"/>
    </xf>
    <xf numFmtId="0" fontId="13" fillId="0" borderId="0" xfId="0" applyFont="1" applyBorder="1" applyAlignment="1">
      <alignment horizontal="right" vertical="center"/>
    </xf>
    <xf numFmtId="3" fontId="6" fillId="0" borderId="24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4" fillId="0" borderId="16" xfId="0" applyFont="1" applyBorder="1" applyAlignment="1">
      <alignment horizontal="right" vertical="center"/>
    </xf>
    <xf numFmtId="188" fontId="6" fillId="0" borderId="24" xfId="0" applyNumberFormat="1" applyFont="1" applyBorder="1" applyAlignment="1">
      <alignment vertical="center"/>
    </xf>
    <xf numFmtId="188" fontId="6" fillId="0" borderId="17" xfId="0" applyNumberFormat="1" applyFont="1" applyBorder="1" applyAlignment="1">
      <alignment/>
    </xf>
    <xf numFmtId="0" fontId="11" fillId="0" borderId="16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88" fontId="6" fillId="0" borderId="16" xfId="0" applyNumberFormat="1" applyFont="1" applyBorder="1" applyAlignment="1">
      <alignment/>
    </xf>
    <xf numFmtId="0" fontId="15" fillId="0" borderId="16" xfId="0" applyFont="1" applyBorder="1" applyAlignment="1">
      <alignment horizontal="right"/>
    </xf>
    <xf numFmtId="0" fontId="11" fillId="0" borderId="20" xfId="0" applyFont="1" applyBorder="1" applyAlignment="1">
      <alignment horizontal="right"/>
    </xf>
    <xf numFmtId="0" fontId="13" fillId="0" borderId="21" xfId="0" applyFont="1" applyBorder="1" applyAlignment="1">
      <alignment horizontal="center"/>
    </xf>
    <xf numFmtId="188" fontId="6" fillId="0" borderId="21" xfId="0" applyNumberFormat="1" applyFont="1" applyBorder="1" applyAlignment="1">
      <alignment/>
    </xf>
    <xf numFmtId="0" fontId="16" fillId="0" borderId="0" xfId="0" applyFont="1" applyBorder="1" applyAlignment="1" quotePrefix="1">
      <alignment/>
    </xf>
    <xf numFmtId="188" fontId="6" fillId="0" borderId="0" xfId="0" applyNumberFormat="1" applyFont="1" applyAlignment="1">
      <alignment/>
    </xf>
    <xf numFmtId="188" fontId="17" fillId="0" borderId="0" xfId="0" applyNumberFormat="1" applyFont="1" applyBorder="1" applyAlignment="1">
      <alignment vertical="center"/>
    </xf>
    <xf numFmtId="3" fontId="6" fillId="0" borderId="24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vertical="center"/>
    </xf>
    <xf numFmtId="188" fontId="6" fillId="0" borderId="24" xfId="0" applyNumberFormat="1" applyFont="1" applyBorder="1" applyAlignment="1">
      <alignment vertical="center"/>
    </xf>
    <xf numFmtId="188" fontId="6" fillId="0" borderId="24" xfId="0" applyNumberFormat="1" applyFont="1" applyFill="1" applyBorder="1" applyAlignment="1">
      <alignment vertical="center"/>
    </xf>
    <xf numFmtId="188" fontId="6" fillId="0" borderId="24" xfId="0" applyNumberFormat="1" applyFont="1" applyFill="1" applyBorder="1" applyAlignment="1">
      <alignment/>
    </xf>
    <xf numFmtId="188" fontId="6" fillId="0" borderId="0" xfId="0" applyNumberFormat="1" applyFont="1" applyAlignment="1">
      <alignment vertical="center"/>
    </xf>
    <xf numFmtId="188" fontId="6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18" fillId="0" borderId="0" xfId="56" applyNumberFormat="1">
      <alignment/>
      <protection/>
    </xf>
    <xf numFmtId="0" fontId="16" fillId="0" borderId="0" xfId="0" applyFont="1" applyBorder="1" applyAlignment="1">
      <alignment/>
    </xf>
    <xf numFmtId="9" fontId="6" fillId="0" borderId="0" xfId="64" applyNumberFormat="1" applyFont="1" applyAlignment="1">
      <alignment/>
    </xf>
    <xf numFmtId="194" fontId="6" fillId="0" borderId="0" xfId="64" applyNumberFormat="1" applyFont="1" applyAlignment="1">
      <alignment/>
    </xf>
    <xf numFmtId="188" fontId="6" fillId="0" borderId="0" xfId="0" applyNumberFormat="1" applyFont="1" applyFill="1" applyBorder="1" applyAlignment="1">
      <alignment vertical="center"/>
    </xf>
    <xf numFmtId="188" fontId="6" fillId="0" borderId="23" xfId="0" applyNumberFormat="1" applyFont="1" applyFill="1" applyBorder="1" applyAlignment="1">
      <alignment/>
    </xf>
    <xf numFmtId="188" fontId="6" fillId="0" borderId="24" xfId="0" applyNumberFormat="1" applyFont="1" applyFill="1" applyBorder="1" applyAlignment="1">
      <alignment/>
    </xf>
    <xf numFmtId="9" fontId="6" fillId="0" borderId="0" xfId="64" applyFont="1" applyAlignment="1">
      <alignment/>
    </xf>
    <xf numFmtId="194" fontId="6" fillId="0" borderId="0" xfId="64" applyNumberFormat="1" applyFont="1" applyBorder="1" applyAlignment="1">
      <alignment/>
    </xf>
    <xf numFmtId="195" fontId="6" fillId="0" borderId="0" xfId="40" applyNumberFormat="1" applyFont="1" applyBorder="1" applyAlignment="1">
      <alignment/>
    </xf>
    <xf numFmtId="0" fontId="18" fillId="0" borderId="0" xfId="57">
      <alignment/>
      <protection/>
    </xf>
    <xf numFmtId="9" fontId="6" fillId="0" borderId="0" xfId="64" applyFont="1" applyBorder="1" applyAlignment="1">
      <alignment/>
    </xf>
    <xf numFmtId="3" fontId="18" fillId="0" borderId="0" xfId="56" applyNumberFormat="1" applyBorder="1">
      <alignment/>
      <protection/>
    </xf>
    <xf numFmtId="0" fontId="18" fillId="0" borderId="0" xfId="56" applyBorder="1">
      <alignment/>
      <protection/>
    </xf>
    <xf numFmtId="2" fontId="6" fillId="0" borderId="0" xfId="0" applyNumberFormat="1" applyFont="1" applyAlignment="1">
      <alignment/>
    </xf>
    <xf numFmtId="187" fontId="6" fillId="0" borderId="0" xfId="40" applyFont="1" applyAlignment="1">
      <alignment/>
    </xf>
    <xf numFmtId="207" fontId="6" fillId="0" borderId="0" xfId="40" applyNumberFormat="1" applyFont="1" applyAlignment="1">
      <alignment/>
    </xf>
    <xf numFmtId="1" fontId="6" fillId="0" borderId="0" xfId="0" applyNumberFormat="1" applyFont="1" applyAlignment="1">
      <alignment/>
    </xf>
    <xf numFmtId="3" fontId="17" fillId="0" borderId="0" xfId="0" applyNumberFormat="1" applyFont="1" applyBorder="1" applyAlignment="1">
      <alignment vertical="center"/>
    </xf>
    <xf numFmtId="0" fontId="11" fillId="0" borderId="16" xfId="0" applyFont="1" applyBorder="1" applyAlignment="1">
      <alignment horizontal="right"/>
    </xf>
    <xf numFmtId="188" fontId="6" fillId="0" borderId="24" xfId="0" applyNumberFormat="1" applyFont="1" applyBorder="1" applyAlignment="1">
      <alignment/>
    </xf>
    <xf numFmtId="212" fontId="19" fillId="0" borderId="0" xfId="0" applyNumberFormat="1" applyFont="1" applyFill="1" applyBorder="1" applyAlignment="1">
      <alignment vertical="justify"/>
    </xf>
    <xf numFmtId="3" fontId="6" fillId="0" borderId="24" xfId="40" applyNumberFormat="1" applyFont="1" applyBorder="1" applyAlignment="1">
      <alignment/>
    </xf>
    <xf numFmtId="0" fontId="14" fillId="0" borderId="16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3" fontId="20" fillId="0" borderId="24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3" fontId="6" fillId="0" borderId="25" xfId="0" applyNumberFormat="1" applyFont="1" applyBorder="1" applyAlignment="1">
      <alignment/>
    </xf>
    <xf numFmtId="188" fontId="6" fillId="0" borderId="25" xfId="0" applyNumberFormat="1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Belf. nyilv. nyvg. ép. alap" xfId="56"/>
    <cellStyle name="Normál_Egyéb belf. alapo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0"/>
  <sheetViews>
    <sheetView tabSelected="1" zoomScale="85" zoomScaleNormal="85" zoomScalePageLayoutView="0" workbookViewId="0" topLeftCell="A1">
      <selection activeCell="A6" sqref="A6"/>
    </sheetView>
  </sheetViews>
  <sheetFormatPr defaultColWidth="8.88671875" defaultRowHeight="15.75"/>
  <cols>
    <col min="1" max="1" width="29.77734375" style="5" customWidth="1"/>
    <col min="2" max="2" width="5.4453125" style="5" customWidth="1"/>
    <col min="3" max="3" width="12.4453125" style="5" customWidth="1"/>
    <col min="4" max="4" width="5.4453125" style="5" customWidth="1"/>
    <col min="5" max="5" width="12.4453125" style="5" customWidth="1"/>
    <col min="6" max="6" width="5.4453125" style="5" customWidth="1"/>
    <col min="7" max="7" width="12.4453125" style="5" customWidth="1"/>
    <col min="8" max="8" width="5.4453125" style="5" customWidth="1"/>
    <col min="9" max="9" width="9.10546875" style="5" customWidth="1"/>
    <col min="10" max="10" width="9.4453125" style="5" customWidth="1"/>
    <col min="11" max="11" width="3.77734375" style="5" customWidth="1"/>
    <col min="12" max="12" width="9.88671875" style="5" customWidth="1"/>
    <col min="13" max="13" width="3.88671875" style="5" customWidth="1"/>
    <col min="14" max="14" width="8.88671875" style="5" customWidth="1"/>
    <col min="15" max="15" width="12.99609375" style="5" bestFit="1" customWidth="1"/>
    <col min="16" max="16" width="11.10546875" style="5" bestFit="1" customWidth="1"/>
    <col min="17" max="17" width="8.88671875" style="5" customWidth="1"/>
    <col min="18" max="18" width="10.4453125" style="5" bestFit="1" customWidth="1"/>
    <col min="19" max="16384" width="8.88671875" style="5" customWidth="1"/>
  </cols>
  <sheetData>
    <row r="1" spans="1:8" ht="23.25" thickBot="1">
      <c r="A1" s="1" t="s">
        <v>1</v>
      </c>
      <c r="B1" s="2"/>
      <c r="C1" s="3"/>
      <c r="D1" s="3"/>
      <c r="E1" s="3"/>
      <c r="F1" s="3"/>
      <c r="G1" s="3"/>
      <c r="H1" s="4"/>
    </row>
    <row r="2" spans="1:8" ht="18.75" customHeight="1">
      <c r="A2" s="6"/>
      <c r="B2" s="7"/>
      <c r="C2" s="8"/>
      <c r="D2" s="8"/>
      <c r="E2" s="8"/>
      <c r="F2" s="8"/>
      <c r="G2" s="8"/>
      <c r="H2" s="9"/>
    </row>
    <row r="3" spans="1:8" ht="18.75">
      <c r="A3" s="10"/>
      <c r="B3" s="11"/>
      <c r="C3" s="12" t="s">
        <v>4</v>
      </c>
      <c r="D3" s="11"/>
      <c r="E3" s="11"/>
      <c r="F3" s="11"/>
      <c r="G3" s="11"/>
      <c r="H3" s="13"/>
    </row>
    <row r="4" spans="1:8" ht="18.75">
      <c r="A4" s="10"/>
      <c r="B4" s="14"/>
      <c r="C4" s="12" t="s">
        <v>56</v>
      </c>
      <c r="D4" s="14"/>
      <c r="E4" s="15"/>
      <c r="F4" s="15"/>
      <c r="G4" s="15"/>
      <c r="H4" s="16"/>
    </row>
    <row r="5" spans="1:8" ht="15.75">
      <c r="A5" s="17"/>
      <c r="B5" s="14"/>
      <c r="C5" s="14"/>
      <c r="D5" s="14"/>
      <c r="E5" s="15"/>
      <c r="F5" s="15"/>
      <c r="G5" s="15"/>
      <c r="H5" s="16"/>
    </row>
    <row r="6" spans="1:8" ht="15.75">
      <c r="A6" s="18" t="s">
        <v>2</v>
      </c>
      <c r="B6" s="11"/>
      <c r="C6" s="11"/>
      <c r="D6" s="11"/>
      <c r="E6" s="11"/>
      <c r="F6" s="11"/>
      <c r="G6" s="19"/>
      <c r="H6" s="20" t="s">
        <v>64</v>
      </c>
    </row>
    <row r="7" spans="1:8" ht="16.5" thickBot="1">
      <c r="A7" s="21"/>
      <c r="B7" s="22"/>
      <c r="C7" s="22"/>
      <c r="D7" s="22"/>
      <c r="E7" s="22"/>
      <c r="F7" s="22"/>
      <c r="G7" s="22"/>
      <c r="H7" s="23"/>
    </row>
    <row r="8" spans="1:8" ht="24.75" customHeight="1" thickBot="1">
      <c r="A8" s="24" t="s">
        <v>3</v>
      </c>
      <c r="B8" s="24"/>
      <c r="C8" s="24"/>
      <c r="D8" s="24"/>
      <c r="E8" s="24"/>
      <c r="F8" s="24"/>
      <c r="G8" s="24"/>
      <c r="H8" s="24"/>
    </row>
    <row r="9" spans="1:8" ht="15.75">
      <c r="A9" s="25"/>
      <c r="B9" s="26"/>
      <c r="C9" s="27"/>
      <c r="D9" s="27"/>
      <c r="E9" s="27"/>
      <c r="F9" s="27"/>
      <c r="G9" s="27"/>
      <c r="H9" s="28"/>
    </row>
    <row r="10" spans="1:8" ht="49.5">
      <c r="A10" s="29" t="s">
        <v>5</v>
      </c>
      <c r="B10" s="30"/>
      <c r="C10" s="31" t="s">
        <v>6</v>
      </c>
      <c r="D10" s="32"/>
      <c r="E10" s="31" t="s">
        <v>38</v>
      </c>
      <c r="F10" s="31"/>
      <c r="G10" s="31" t="s">
        <v>33</v>
      </c>
      <c r="H10" s="33"/>
    </row>
    <row r="11" spans="1:10" ht="17.25" thickBot="1">
      <c r="A11" s="34"/>
      <c r="B11" s="35"/>
      <c r="C11" s="36"/>
      <c r="D11" s="37"/>
      <c r="E11" s="35"/>
      <c r="F11" s="35"/>
      <c r="G11" s="35"/>
      <c r="H11" s="38"/>
      <c r="I11" s="79"/>
      <c r="J11" s="69"/>
    </row>
    <row r="12" spans="1:12" ht="19.5" customHeight="1" thickBot="1">
      <c r="A12" s="39" t="s">
        <v>34</v>
      </c>
      <c r="B12" s="40"/>
      <c r="C12" s="41">
        <f>C14+C29+C51+C56+C65</f>
        <v>284</v>
      </c>
      <c r="D12" s="42"/>
      <c r="E12" s="43">
        <v>3014365.44741003</v>
      </c>
      <c r="F12" s="44"/>
      <c r="G12" s="43">
        <v>-5545.29888681411</v>
      </c>
      <c r="H12" s="13"/>
      <c r="I12" s="69"/>
      <c r="J12" s="69"/>
      <c r="K12" s="69"/>
      <c r="L12" s="69"/>
    </row>
    <row r="13" spans="1:10" ht="16.5" thickBot="1">
      <c r="A13" s="45"/>
      <c r="B13" s="11"/>
      <c r="C13" s="42"/>
      <c r="D13" s="42"/>
      <c r="E13" s="44"/>
      <c r="F13" s="44"/>
      <c r="G13" s="44"/>
      <c r="H13" s="13"/>
      <c r="I13" s="81"/>
      <c r="J13" s="82"/>
    </row>
    <row r="14" spans="1:16" ht="19.5" customHeight="1" thickBot="1">
      <c r="A14" s="46" t="s">
        <v>8</v>
      </c>
      <c r="B14" s="47"/>
      <c r="C14" s="41">
        <f>C15+C22</f>
        <v>14</v>
      </c>
      <c r="D14" s="42"/>
      <c r="E14" s="43">
        <v>80680.799973684</v>
      </c>
      <c r="F14" s="44"/>
      <c r="G14" s="43">
        <v>-1831.97710131633</v>
      </c>
      <c r="H14" s="13"/>
      <c r="J14" s="69"/>
      <c r="L14" s="69"/>
      <c r="P14" s="69"/>
    </row>
    <row r="15" spans="1:12" ht="15.75">
      <c r="A15" s="48" t="s">
        <v>9</v>
      </c>
      <c r="B15" s="49"/>
      <c r="C15" s="50">
        <f>SUM(C17:C20)</f>
        <v>8</v>
      </c>
      <c r="D15" s="42"/>
      <c r="E15" s="51">
        <v>55077.3512209577</v>
      </c>
      <c r="F15" s="44"/>
      <c r="G15" s="51">
        <v>-1574.13008474913</v>
      </c>
      <c r="H15" s="13"/>
      <c r="J15" s="86"/>
      <c r="L15" s="86"/>
    </row>
    <row r="16" spans="1:16" ht="15.75">
      <c r="A16" s="45" t="s">
        <v>13</v>
      </c>
      <c r="B16" s="49"/>
      <c r="C16" s="42"/>
      <c r="D16" s="42"/>
      <c r="E16" s="87"/>
      <c r="F16" s="44"/>
      <c r="G16" s="44"/>
      <c r="H16" s="13"/>
      <c r="O16" s="78"/>
      <c r="P16" s="96"/>
    </row>
    <row r="17" spans="1:16" ht="15.75">
      <c r="A17" s="52" t="s">
        <v>14</v>
      </c>
      <c r="B17" s="49"/>
      <c r="C17" s="50">
        <v>3</v>
      </c>
      <c r="D17" s="42"/>
      <c r="E17" s="75">
        <v>13891.713838</v>
      </c>
      <c r="F17" s="77"/>
      <c r="G17" s="75">
        <v>-1800.26347515942</v>
      </c>
      <c r="H17" s="13"/>
      <c r="I17" s="69"/>
      <c r="J17" s="77"/>
      <c r="K17" s="77"/>
      <c r="L17" s="77"/>
      <c r="M17" s="69"/>
      <c r="N17" s="69"/>
      <c r="O17" s="78"/>
      <c r="P17" s="96"/>
    </row>
    <row r="18" spans="1:16" ht="15.75">
      <c r="A18" s="58" t="s">
        <v>15</v>
      </c>
      <c r="B18" s="49"/>
      <c r="C18" s="50">
        <v>2</v>
      </c>
      <c r="D18" s="42"/>
      <c r="E18" s="75">
        <v>6339.40214432889</v>
      </c>
      <c r="F18" s="44"/>
      <c r="G18" s="75">
        <v>-1160.5826539372301</v>
      </c>
      <c r="H18" s="13"/>
      <c r="I18" s="69"/>
      <c r="J18" s="100"/>
      <c r="K18" s="69"/>
      <c r="L18" s="69"/>
      <c r="M18" s="69"/>
      <c r="N18" s="69"/>
      <c r="O18" s="78"/>
      <c r="P18" s="96"/>
    </row>
    <row r="19" spans="1:16" ht="15.75">
      <c r="A19" s="52" t="s">
        <v>16</v>
      </c>
      <c r="B19" s="49"/>
      <c r="C19" s="50">
        <v>2</v>
      </c>
      <c r="D19" s="42"/>
      <c r="E19" s="75">
        <v>34846.2352386288</v>
      </c>
      <c r="F19" s="44"/>
      <c r="G19" s="75">
        <v>1386.71604434753</v>
      </c>
      <c r="H19" s="13"/>
      <c r="J19" s="69"/>
      <c r="K19" s="69"/>
      <c r="L19" s="69"/>
      <c r="M19" s="69"/>
      <c r="N19" s="69"/>
      <c r="O19" s="78"/>
      <c r="P19" s="96"/>
    </row>
    <row r="20" spans="1:16" ht="15.75">
      <c r="A20" s="52" t="s">
        <v>17</v>
      </c>
      <c r="B20" s="49"/>
      <c r="C20" s="50">
        <v>1</v>
      </c>
      <c r="D20" s="42"/>
      <c r="E20" s="51">
        <v>0</v>
      </c>
      <c r="F20" s="44"/>
      <c r="G20" s="51">
        <v>0</v>
      </c>
      <c r="H20" s="13"/>
      <c r="J20" s="69"/>
      <c r="K20" s="69"/>
      <c r="L20" s="69"/>
      <c r="M20" s="69"/>
      <c r="N20" s="69"/>
      <c r="O20" s="78"/>
      <c r="P20" s="96"/>
    </row>
    <row r="21" spans="1:16" ht="15.75">
      <c r="A21" s="52"/>
      <c r="B21" s="49"/>
      <c r="C21" s="42"/>
      <c r="D21" s="42"/>
      <c r="E21" s="42"/>
      <c r="F21" s="42"/>
      <c r="G21" s="42"/>
      <c r="H21" s="13"/>
      <c r="J21" s="69"/>
      <c r="K21" s="69"/>
      <c r="L21" s="69"/>
      <c r="M21" s="69"/>
      <c r="N21" s="69"/>
      <c r="O21" s="78"/>
      <c r="P21" s="96"/>
    </row>
    <row r="22" spans="1:16" ht="15.75">
      <c r="A22" s="48" t="s">
        <v>39</v>
      </c>
      <c r="B22" s="49"/>
      <c r="C22" s="50">
        <f>SUM(C24:C27)</f>
        <v>6</v>
      </c>
      <c r="D22" s="42"/>
      <c r="E22" s="51">
        <v>25603.4487527263</v>
      </c>
      <c r="F22" s="44"/>
      <c r="G22" s="51">
        <v>-257.847016567203</v>
      </c>
      <c r="H22" s="13"/>
      <c r="I22" s="69"/>
      <c r="O22" s="78"/>
      <c r="P22" s="96"/>
    </row>
    <row r="23" spans="1:16" ht="15.75">
      <c r="A23" s="45" t="s">
        <v>13</v>
      </c>
      <c r="B23" s="49"/>
      <c r="C23" s="42"/>
      <c r="D23" s="42"/>
      <c r="E23" s="44"/>
      <c r="F23" s="44"/>
      <c r="G23" s="44"/>
      <c r="H23" s="13"/>
      <c r="O23" s="78"/>
      <c r="P23" s="96"/>
    </row>
    <row r="24" spans="1:16" ht="15.75">
      <c r="A24" s="52" t="s">
        <v>14</v>
      </c>
      <c r="B24" s="53"/>
      <c r="C24" s="50">
        <v>4</v>
      </c>
      <c r="D24" s="42"/>
      <c r="E24" s="75">
        <v>16836.93846</v>
      </c>
      <c r="F24" s="77"/>
      <c r="G24" s="75">
        <v>-458.787998152012</v>
      </c>
      <c r="H24" s="57"/>
      <c r="J24" s="93"/>
      <c r="K24" s="93"/>
      <c r="L24" s="93"/>
      <c r="M24" s="93"/>
      <c r="N24" s="93"/>
      <c r="O24" s="78"/>
      <c r="P24" s="96"/>
    </row>
    <row r="25" spans="1:12" ht="15.75">
      <c r="A25" s="58" t="s">
        <v>15</v>
      </c>
      <c r="B25" s="53"/>
      <c r="C25" s="54">
        <v>0</v>
      </c>
      <c r="D25" s="55"/>
      <c r="E25" s="75">
        <v>0</v>
      </c>
      <c r="F25" s="83"/>
      <c r="G25" s="74">
        <v>0</v>
      </c>
      <c r="H25" s="57"/>
      <c r="I25" s="69"/>
      <c r="J25" s="93"/>
      <c r="K25" s="93"/>
      <c r="L25" s="93"/>
    </row>
    <row r="26" spans="1:12" ht="15.75">
      <c r="A26" s="52" t="s">
        <v>16</v>
      </c>
      <c r="B26" s="53"/>
      <c r="C26" s="54">
        <v>1</v>
      </c>
      <c r="D26" s="55"/>
      <c r="E26" s="74">
        <v>2918.6197895652</v>
      </c>
      <c r="F26" s="83"/>
      <c r="G26" s="74">
        <v>315.241828882119</v>
      </c>
      <c r="H26" s="57"/>
      <c r="J26" s="93"/>
      <c r="K26" s="93"/>
      <c r="L26" s="93"/>
    </row>
    <row r="27" spans="1:12" ht="15.75">
      <c r="A27" s="52" t="s">
        <v>17</v>
      </c>
      <c r="B27" s="53"/>
      <c r="C27" s="54">
        <v>1</v>
      </c>
      <c r="D27" s="55"/>
      <c r="E27" s="59">
        <v>5847.8905031611</v>
      </c>
      <c r="F27" s="56"/>
      <c r="G27" s="59">
        <v>-114.30084729731</v>
      </c>
      <c r="H27" s="57"/>
      <c r="I27" s="69"/>
      <c r="J27" s="93"/>
      <c r="K27" s="93"/>
      <c r="L27" s="93"/>
    </row>
    <row r="28" spans="1:8" ht="16.5" thickBot="1">
      <c r="A28" s="48"/>
      <c r="B28" s="49"/>
      <c r="C28" s="42"/>
      <c r="D28" s="42"/>
      <c r="E28" s="44"/>
      <c r="F28" s="44"/>
      <c r="G28" s="44"/>
      <c r="H28" s="13"/>
    </row>
    <row r="29" spans="1:12" ht="19.5" customHeight="1" thickBot="1">
      <c r="A29" s="46" t="s">
        <v>10</v>
      </c>
      <c r="B29" s="47"/>
      <c r="C29" s="41">
        <f>C30+C37+C44</f>
        <v>66</v>
      </c>
      <c r="D29" s="42"/>
      <c r="E29" s="43">
        <v>1377872.42699146</v>
      </c>
      <c r="F29" s="44"/>
      <c r="G29" s="43">
        <v>-4954.751235950441</v>
      </c>
      <c r="H29" s="60"/>
      <c r="L29" s="44"/>
    </row>
    <row r="30" spans="1:14" ht="15.75">
      <c r="A30" s="48" t="s">
        <v>11</v>
      </c>
      <c r="B30" s="49"/>
      <c r="C30" s="50">
        <f>SUM(C32:C35)</f>
        <v>37</v>
      </c>
      <c r="D30" s="42"/>
      <c r="E30" s="51">
        <v>987065.950732459</v>
      </c>
      <c r="F30" s="44"/>
      <c r="G30" s="51">
        <v>-14068.9192030627</v>
      </c>
      <c r="H30" s="13"/>
      <c r="K30" s="42"/>
      <c r="L30" s="90"/>
      <c r="M30" s="78"/>
      <c r="N30" s="78"/>
    </row>
    <row r="31" spans="1:13" ht="15.75">
      <c r="A31" s="45" t="s">
        <v>13</v>
      </c>
      <c r="B31" s="49"/>
      <c r="C31" s="42"/>
      <c r="D31" s="42"/>
      <c r="E31" s="44"/>
      <c r="F31" s="44"/>
      <c r="G31" s="44"/>
      <c r="H31" s="13"/>
      <c r="I31" s="78"/>
      <c r="J31" s="82"/>
      <c r="K31" s="42"/>
      <c r="L31" s="91"/>
      <c r="M31" s="78"/>
    </row>
    <row r="32" spans="1:14" ht="15.75">
      <c r="A32" s="52" t="s">
        <v>14</v>
      </c>
      <c r="B32" s="49"/>
      <c r="C32" s="50">
        <v>23</v>
      </c>
      <c r="D32" s="42"/>
      <c r="E32" s="75">
        <v>670581.963774</v>
      </c>
      <c r="F32" s="77"/>
      <c r="G32" s="75">
        <v>4404.880366826101</v>
      </c>
      <c r="H32" s="13"/>
      <c r="I32" s="78"/>
      <c r="J32" s="69"/>
      <c r="K32" s="69"/>
      <c r="L32" s="69"/>
      <c r="M32" s="69"/>
      <c r="N32" s="69"/>
    </row>
    <row r="33" spans="1:14" ht="15.75">
      <c r="A33" s="58" t="s">
        <v>15</v>
      </c>
      <c r="B33" s="49"/>
      <c r="C33" s="50">
        <v>6</v>
      </c>
      <c r="D33" s="42"/>
      <c r="E33" s="51">
        <v>111878.09183548801</v>
      </c>
      <c r="F33" s="44"/>
      <c r="G33" s="51">
        <v>-3171.04383052672</v>
      </c>
      <c r="H33" s="13"/>
      <c r="I33" s="78"/>
      <c r="J33" s="69"/>
      <c r="K33" s="69"/>
      <c r="L33" s="69"/>
      <c r="M33" s="69"/>
      <c r="N33" s="69"/>
    </row>
    <row r="34" spans="1:14" ht="15.75">
      <c r="A34" s="52" t="s">
        <v>16</v>
      </c>
      <c r="B34" s="49"/>
      <c r="C34" s="50">
        <v>4</v>
      </c>
      <c r="D34" s="42"/>
      <c r="E34" s="51">
        <v>53970.3262018116</v>
      </c>
      <c r="F34" s="44"/>
      <c r="G34" s="51">
        <v>-5311.37011100386</v>
      </c>
      <c r="H34" s="13"/>
      <c r="I34" s="78"/>
      <c r="J34" s="69"/>
      <c r="K34" s="69"/>
      <c r="L34" s="69"/>
      <c r="M34" s="69"/>
      <c r="N34" s="69"/>
    </row>
    <row r="35" spans="1:14" ht="15.75">
      <c r="A35" s="52" t="s">
        <v>17</v>
      </c>
      <c r="B35" s="49"/>
      <c r="C35" s="50">
        <v>4</v>
      </c>
      <c r="D35" s="42"/>
      <c r="E35" s="51">
        <v>150635.568921159</v>
      </c>
      <c r="F35" s="44"/>
      <c r="G35" s="51">
        <v>-9991.38562835829</v>
      </c>
      <c r="H35" s="13"/>
      <c r="I35" s="78"/>
      <c r="J35" s="69"/>
      <c r="K35" s="69"/>
      <c r="L35" s="69"/>
      <c r="M35" s="69"/>
      <c r="N35" s="69"/>
    </row>
    <row r="36" spans="1:14" ht="15.75">
      <c r="A36" s="48"/>
      <c r="B36" s="49"/>
      <c r="C36" s="42"/>
      <c r="D36" s="42"/>
      <c r="E36" s="44"/>
      <c r="F36" s="44"/>
      <c r="G36" s="44"/>
      <c r="H36" s="13"/>
      <c r="J36" s="69"/>
      <c r="K36" s="69"/>
      <c r="L36" s="69"/>
      <c r="M36" s="69"/>
      <c r="N36" s="69"/>
    </row>
    <row r="37" spans="1:12" ht="15.75">
      <c r="A37" s="61" t="s">
        <v>12</v>
      </c>
      <c r="B37" s="53"/>
      <c r="C37" s="50">
        <f>SUM(C39:C42)</f>
        <v>17</v>
      </c>
      <c r="D37" s="42"/>
      <c r="E37" s="51">
        <v>279821.792166966</v>
      </c>
      <c r="F37" s="44"/>
      <c r="G37" s="51">
        <v>10186.468447419</v>
      </c>
      <c r="H37" s="57"/>
      <c r="J37" s="62"/>
      <c r="K37" s="11"/>
      <c r="L37" s="92"/>
    </row>
    <row r="38" spans="1:12" ht="15.75">
      <c r="A38" s="45" t="s">
        <v>13</v>
      </c>
      <c r="B38" s="53"/>
      <c r="C38" s="55"/>
      <c r="D38" s="55"/>
      <c r="E38" s="56"/>
      <c r="F38" s="56"/>
      <c r="G38" s="56"/>
      <c r="H38" s="57"/>
      <c r="I38" s="62"/>
      <c r="J38" s="62"/>
      <c r="K38" s="11"/>
      <c r="L38" s="92"/>
    </row>
    <row r="39" spans="1:12" ht="15.75">
      <c r="A39" s="52" t="s">
        <v>14</v>
      </c>
      <c r="B39" s="53"/>
      <c r="C39" s="54">
        <v>12</v>
      </c>
      <c r="D39" s="55"/>
      <c r="E39" s="74">
        <v>171093.632167</v>
      </c>
      <c r="F39" s="83"/>
      <c r="G39" s="74">
        <v>-2029.3197100826098</v>
      </c>
      <c r="H39" s="57"/>
      <c r="I39" s="76"/>
      <c r="J39" s="62"/>
      <c r="K39" s="11"/>
      <c r="L39" s="91"/>
    </row>
    <row r="40" spans="1:12" ht="15.75">
      <c r="A40" s="102" t="s">
        <v>15</v>
      </c>
      <c r="B40" s="103"/>
      <c r="C40" s="104"/>
      <c r="D40" s="105"/>
      <c r="E40" s="74"/>
      <c r="F40" s="83"/>
      <c r="G40" s="74"/>
      <c r="H40" s="106"/>
      <c r="I40" s="76"/>
      <c r="J40" s="76"/>
      <c r="K40" s="11"/>
      <c r="L40" s="91"/>
    </row>
    <row r="41" spans="1:12" ht="15.75">
      <c r="A41" s="52" t="s">
        <v>16</v>
      </c>
      <c r="B41" s="53"/>
      <c r="C41" s="54"/>
      <c r="D41" s="55"/>
      <c r="E41" s="59"/>
      <c r="F41" s="56"/>
      <c r="G41" s="59"/>
      <c r="H41" s="57"/>
      <c r="I41" s="76"/>
      <c r="J41" s="76"/>
      <c r="K41" s="11"/>
      <c r="L41" s="92"/>
    </row>
    <row r="42" spans="1:12" ht="15.75">
      <c r="A42" s="52" t="s">
        <v>17</v>
      </c>
      <c r="B42" s="53"/>
      <c r="C42" s="54">
        <v>5</v>
      </c>
      <c r="D42" s="55"/>
      <c r="E42" s="59">
        <v>108728.15999996601</v>
      </c>
      <c r="F42" s="83"/>
      <c r="G42" s="74">
        <v>12215.7881575016</v>
      </c>
      <c r="H42" s="57"/>
      <c r="I42" s="62"/>
      <c r="J42" s="76"/>
      <c r="K42" s="11"/>
      <c r="L42" s="92"/>
    </row>
    <row r="43" spans="1:12" ht="15.75">
      <c r="A43" s="52"/>
      <c r="B43" s="53"/>
      <c r="C43" s="55"/>
      <c r="D43" s="55"/>
      <c r="E43" s="56"/>
      <c r="F43" s="83"/>
      <c r="G43" s="83"/>
      <c r="H43" s="57"/>
      <c r="I43" s="62"/>
      <c r="J43" s="76"/>
      <c r="K43" s="11"/>
      <c r="L43" s="92"/>
    </row>
    <row r="44" spans="1:12" ht="15.75">
      <c r="A44" s="61" t="s">
        <v>43</v>
      </c>
      <c r="B44" s="53"/>
      <c r="C44" s="50">
        <f>SUM(C46:C49)</f>
        <v>12</v>
      </c>
      <c r="D44" s="42"/>
      <c r="E44" s="51">
        <v>110984.684092043</v>
      </c>
      <c r="F44" s="44"/>
      <c r="G44" s="51">
        <v>-1072.3004803067402</v>
      </c>
      <c r="H44" s="57"/>
      <c r="I44" s="62"/>
      <c r="J44" s="76"/>
      <c r="K44" s="11"/>
      <c r="L44" s="92"/>
    </row>
    <row r="45" spans="1:12" ht="15.75">
      <c r="A45" s="45" t="s">
        <v>13</v>
      </c>
      <c r="B45" s="53"/>
      <c r="C45" s="55"/>
      <c r="D45" s="55"/>
      <c r="E45" s="56"/>
      <c r="F45" s="56"/>
      <c r="G45" s="56"/>
      <c r="H45" s="57"/>
      <c r="I45" s="62"/>
      <c r="J45" s="76"/>
      <c r="K45" s="11"/>
      <c r="L45" s="92"/>
    </row>
    <row r="46" spans="1:12" ht="15.75">
      <c r="A46" s="52" t="s">
        <v>14</v>
      </c>
      <c r="B46" s="53"/>
      <c r="C46" s="54">
        <v>5</v>
      </c>
      <c r="D46" s="55"/>
      <c r="E46" s="74">
        <v>43592.22454</v>
      </c>
      <c r="F46" s="83"/>
      <c r="G46" s="74">
        <v>-401.634479994524</v>
      </c>
      <c r="H46" s="57"/>
      <c r="I46" s="62"/>
      <c r="J46" s="76"/>
      <c r="K46" s="11"/>
      <c r="L46" s="92"/>
    </row>
    <row r="47" spans="1:12" ht="15.75">
      <c r="A47" s="58" t="s">
        <v>15</v>
      </c>
      <c r="B47" s="53"/>
      <c r="C47" s="54"/>
      <c r="D47" s="55"/>
      <c r="E47" s="59"/>
      <c r="F47" s="56"/>
      <c r="G47" s="59"/>
      <c r="H47" s="57"/>
      <c r="I47" s="62"/>
      <c r="J47" s="76"/>
      <c r="K47" s="11"/>
      <c r="L47" s="92"/>
    </row>
    <row r="48" spans="1:12" ht="15.75">
      <c r="A48" s="52" t="s">
        <v>16</v>
      </c>
      <c r="B48" s="53"/>
      <c r="C48" s="54"/>
      <c r="D48" s="55"/>
      <c r="E48" s="59"/>
      <c r="F48" s="56"/>
      <c r="G48" s="59"/>
      <c r="H48" s="57"/>
      <c r="I48" s="62"/>
      <c r="J48" s="76"/>
      <c r="K48" s="11"/>
      <c r="L48" s="92"/>
    </row>
    <row r="49" spans="1:12" ht="15.75">
      <c r="A49" s="52" t="s">
        <v>17</v>
      </c>
      <c r="B49" s="53"/>
      <c r="C49" s="54">
        <v>7</v>
      </c>
      <c r="D49" s="55"/>
      <c r="E49" s="59">
        <v>67193.248051729</v>
      </c>
      <c r="F49" s="83"/>
      <c r="G49" s="74">
        <v>-700.348294722</v>
      </c>
      <c r="H49" s="57"/>
      <c r="I49" s="62"/>
      <c r="J49" s="76"/>
      <c r="K49" s="11"/>
      <c r="L49" s="92"/>
    </row>
    <row r="50" spans="1:12" ht="16.5" thickBot="1">
      <c r="A50" s="10"/>
      <c r="B50" s="47"/>
      <c r="C50" s="42"/>
      <c r="D50" s="42"/>
      <c r="E50" s="44"/>
      <c r="F50" s="44"/>
      <c r="G50" s="44"/>
      <c r="H50" s="13"/>
      <c r="K50" s="11"/>
      <c r="L50" s="91"/>
    </row>
    <row r="51" spans="1:12" ht="19.5" customHeight="1" thickBot="1">
      <c r="A51" s="46" t="s">
        <v>18</v>
      </c>
      <c r="B51" s="47"/>
      <c r="C51" s="41">
        <f>SUM(C52:C54)</f>
        <v>108</v>
      </c>
      <c r="D51" s="42" t="s">
        <v>0</v>
      </c>
      <c r="E51" s="43">
        <v>1093577.89217903</v>
      </c>
      <c r="F51" s="44"/>
      <c r="G51" s="43">
        <v>116815.88028830125</v>
      </c>
      <c r="H51" s="13"/>
      <c r="J51" s="69"/>
      <c r="K51" s="11"/>
      <c r="L51" s="91"/>
    </row>
    <row r="52" spans="1:12" ht="15.75" customHeight="1">
      <c r="A52" s="48" t="s">
        <v>19</v>
      </c>
      <c r="B52" s="47"/>
      <c r="C52" s="50">
        <v>39</v>
      </c>
      <c r="D52" s="42"/>
      <c r="E52" s="75">
        <v>384728.24329370697</v>
      </c>
      <c r="F52" s="77"/>
      <c r="G52" s="75">
        <v>-27310.43486893288</v>
      </c>
      <c r="H52" s="13"/>
      <c r="I52" s="69"/>
      <c r="J52" s="77"/>
      <c r="K52" s="11"/>
      <c r="L52" s="91"/>
    </row>
    <row r="53" spans="1:12" ht="15.75" customHeight="1">
      <c r="A53" s="48" t="s">
        <v>20</v>
      </c>
      <c r="B53" s="47"/>
      <c r="C53" s="50">
        <v>53</v>
      </c>
      <c r="D53" s="42"/>
      <c r="E53" s="75">
        <v>598875.781980598</v>
      </c>
      <c r="F53" s="77"/>
      <c r="G53" s="75">
        <v>156943.16569519788</v>
      </c>
      <c r="H53" s="13"/>
      <c r="J53" s="77"/>
      <c r="K53" s="11"/>
      <c r="L53" s="91"/>
    </row>
    <row r="54" spans="1:12" ht="15.75" customHeight="1">
      <c r="A54" s="48" t="s">
        <v>44</v>
      </c>
      <c r="B54" s="47"/>
      <c r="C54" s="50">
        <v>16</v>
      </c>
      <c r="D54" s="42"/>
      <c r="E54" s="75">
        <v>109973.866904725</v>
      </c>
      <c r="F54" s="77"/>
      <c r="G54" s="75">
        <v>-12816.85053796373</v>
      </c>
      <c r="H54" s="13"/>
      <c r="J54" s="44"/>
      <c r="K54" s="11"/>
      <c r="L54" s="91"/>
    </row>
    <row r="55" spans="1:12" ht="19.5" customHeight="1" thickBot="1">
      <c r="A55" s="63"/>
      <c r="B55" s="47"/>
      <c r="C55" s="42"/>
      <c r="D55" s="42"/>
      <c r="E55" s="44"/>
      <c r="F55" s="44"/>
      <c r="G55" s="44"/>
      <c r="H55" s="13"/>
      <c r="K55" s="11"/>
      <c r="L55" s="11"/>
    </row>
    <row r="56" spans="1:12" ht="19.5" customHeight="1" thickBot="1">
      <c r="A56" s="46" t="s">
        <v>21</v>
      </c>
      <c r="B56" s="47"/>
      <c r="C56" s="41">
        <f>SUM(C58:C63)</f>
        <v>94</v>
      </c>
      <c r="D56" s="42"/>
      <c r="E56" s="43">
        <v>421822.598029872</v>
      </c>
      <c r="F56" s="44"/>
      <c r="G56" s="43">
        <v>476.909782214391</v>
      </c>
      <c r="H56" s="60"/>
      <c r="J56" s="69"/>
      <c r="K56" s="11"/>
      <c r="L56" s="90"/>
    </row>
    <row r="57" spans="1:9" ht="15.75">
      <c r="A57" s="45" t="s">
        <v>13</v>
      </c>
      <c r="B57" s="47"/>
      <c r="C57" s="42"/>
      <c r="D57" s="42"/>
      <c r="E57" s="90"/>
      <c r="F57" s="88"/>
      <c r="G57" s="88"/>
      <c r="H57" s="13"/>
      <c r="I57" s="69"/>
    </row>
    <row r="58" spans="1:14" ht="15.75">
      <c r="A58" s="52" t="s">
        <v>14</v>
      </c>
      <c r="B58" s="47"/>
      <c r="C58" s="50">
        <v>9</v>
      </c>
      <c r="D58" s="42"/>
      <c r="E58" s="59">
        <v>44724.8568</v>
      </c>
      <c r="F58" s="56"/>
      <c r="G58" s="59">
        <v>3107.52948775562</v>
      </c>
      <c r="H58" s="13"/>
      <c r="I58" s="69"/>
      <c r="J58" s="69"/>
      <c r="K58" s="69"/>
      <c r="L58" s="69"/>
      <c r="M58" s="69"/>
      <c r="N58" s="69"/>
    </row>
    <row r="59" spans="1:14" ht="15.75">
      <c r="A59" s="52" t="s">
        <v>40</v>
      </c>
      <c r="B59" s="47"/>
      <c r="C59" s="50">
        <v>20</v>
      </c>
      <c r="D59" s="42"/>
      <c r="E59" s="74">
        <v>150310.66581977802</v>
      </c>
      <c r="F59" s="83"/>
      <c r="G59" s="74">
        <v>-1052.91230193712</v>
      </c>
      <c r="H59" s="13"/>
      <c r="I59" s="69"/>
      <c r="J59" s="83"/>
      <c r="K59" s="69"/>
      <c r="L59" s="69"/>
      <c r="M59" s="69"/>
      <c r="N59" s="69"/>
    </row>
    <row r="60" spans="1:14" ht="15.75">
      <c r="A60" s="52" t="s">
        <v>45</v>
      </c>
      <c r="B60" s="47"/>
      <c r="C60" s="50">
        <v>8</v>
      </c>
      <c r="D60" s="42"/>
      <c r="E60" s="75">
        <v>25445.679054249</v>
      </c>
      <c r="F60" s="77"/>
      <c r="G60" s="75">
        <v>210.33618908616998</v>
      </c>
      <c r="H60" s="13"/>
      <c r="I60" s="69"/>
      <c r="J60" s="69"/>
      <c r="K60" s="69"/>
      <c r="L60" s="69"/>
      <c r="M60" s="69"/>
      <c r="N60" s="69"/>
    </row>
    <row r="61" spans="1:14" ht="15.75">
      <c r="A61" s="52" t="s">
        <v>48</v>
      </c>
      <c r="B61" s="47"/>
      <c r="C61" s="50">
        <v>18</v>
      </c>
      <c r="D61" s="42"/>
      <c r="E61" s="51">
        <v>43087.859256819705</v>
      </c>
      <c r="F61" s="44"/>
      <c r="G61" s="51">
        <v>-288.104872794813</v>
      </c>
      <c r="H61" s="13"/>
      <c r="I61" s="69"/>
      <c r="J61" s="69"/>
      <c r="K61" s="69"/>
      <c r="L61" s="69"/>
      <c r="M61" s="69"/>
      <c r="N61" s="69"/>
    </row>
    <row r="62" spans="1:14" ht="15.75">
      <c r="A62" s="52" t="s">
        <v>46</v>
      </c>
      <c r="B62" s="47"/>
      <c r="C62" s="50">
        <v>22</v>
      </c>
      <c r="D62" s="42"/>
      <c r="E62" s="51">
        <v>117224.708567712</v>
      </c>
      <c r="F62" s="44"/>
      <c r="G62" s="51">
        <v>-817.9122224202561</v>
      </c>
      <c r="H62" s="13"/>
      <c r="I62" s="69"/>
      <c r="J62" s="69"/>
      <c r="K62" s="69"/>
      <c r="L62" s="69"/>
      <c r="M62" s="69"/>
      <c r="N62" s="69"/>
    </row>
    <row r="63" spans="1:14" ht="15.75">
      <c r="A63" s="52" t="s">
        <v>47</v>
      </c>
      <c r="B63" s="47"/>
      <c r="C63" s="50">
        <v>17</v>
      </c>
      <c r="D63" s="42"/>
      <c r="E63" s="74">
        <v>41028.828531313</v>
      </c>
      <c r="F63" s="83"/>
      <c r="G63" s="74">
        <v>-682.026497475204</v>
      </c>
      <c r="H63" s="13"/>
      <c r="J63" s="69"/>
      <c r="K63" s="69"/>
      <c r="L63" s="69"/>
      <c r="M63" s="69"/>
      <c r="N63" s="69"/>
    </row>
    <row r="64" spans="1:14" ht="16.5" thickBot="1">
      <c r="A64" s="48"/>
      <c r="B64" s="47"/>
      <c r="C64" s="42"/>
      <c r="D64" s="42"/>
      <c r="E64" s="44"/>
      <c r="F64" s="44"/>
      <c r="G64" s="44"/>
      <c r="H64" s="13"/>
      <c r="I64" s="69"/>
      <c r="J64" s="69"/>
      <c r="K64" s="69"/>
      <c r="L64" s="92"/>
      <c r="M64" s="69"/>
      <c r="N64" s="69"/>
    </row>
    <row r="65" spans="1:10" ht="20.25" customHeight="1" thickBot="1">
      <c r="A65" s="46" t="s">
        <v>36</v>
      </c>
      <c r="B65" s="47"/>
      <c r="C65" s="41">
        <v>2</v>
      </c>
      <c r="D65" s="42"/>
      <c r="E65" s="84">
        <v>40411.7302359786</v>
      </c>
      <c r="F65" s="77"/>
      <c r="G65" s="84">
        <v>-116051.36062006299</v>
      </c>
      <c r="H65" s="13"/>
      <c r="J65" s="69"/>
    </row>
    <row r="66" spans="1:10" ht="16.5" thickBot="1">
      <c r="A66" s="65"/>
      <c r="B66" s="66"/>
      <c r="C66" s="67"/>
      <c r="D66" s="67"/>
      <c r="E66" s="67"/>
      <c r="F66" s="67"/>
      <c r="G66" s="67"/>
      <c r="H66" s="23"/>
      <c r="J66" s="77"/>
    </row>
    <row r="67" spans="1:10" ht="15.75">
      <c r="A67" s="68"/>
      <c r="B67" s="11"/>
      <c r="C67" s="11"/>
      <c r="D67" s="11"/>
      <c r="E67" s="44"/>
      <c r="F67" s="44"/>
      <c r="G67" s="44"/>
      <c r="H67" s="11"/>
      <c r="J67" s="69"/>
    </row>
    <row r="68" spans="2:8" ht="15.75">
      <c r="B68" s="11"/>
      <c r="C68" s="11"/>
      <c r="D68" s="11"/>
      <c r="E68" s="44"/>
      <c r="F68" s="44"/>
      <c r="G68" s="44"/>
      <c r="H68" s="11"/>
    </row>
    <row r="69" spans="2:8" ht="15.75">
      <c r="B69" s="11"/>
      <c r="C69" s="11"/>
      <c r="D69" s="11"/>
      <c r="E69" s="44"/>
      <c r="F69" s="44"/>
      <c r="G69" s="44"/>
      <c r="H69" s="11"/>
    </row>
    <row r="70" spans="1:8" ht="15.75">
      <c r="A70" s="11"/>
      <c r="B70" s="11"/>
      <c r="C70" s="11"/>
      <c r="D70" s="11"/>
      <c r="E70" s="44"/>
      <c r="F70" s="44"/>
      <c r="G70" s="44"/>
      <c r="H70" s="11"/>
    </row>
    <row r="71" spans="1:8" ht="15.75">
      <c r="A71" s="11"/>
      <c r="B71" s="11"/>
      <c r="C71" s="42"/>
      <c r="D71" s="42"/>
      <c r="E71" s="56"/>
      <c r="F71" s="56"/>
      <c r="G71" s="56"/>
      <c r="H71" s="11"/>
    </row>
    <row r="72" spans="1:8" ht="15.75">
      <c r="A72" s="11"/>
      <c r="B72" s="11"/>
      <c r="C72" s="11"/>
      <c r="D72" s="11"/>
      <c r="E72" s="44"/>
      <c r="F72" s="44"/>
      <c r="G72" s="44"/>
      <c r="H72" s="11"/>
    </row>
    <row r="73" spans="1:8" ht="15.75">
      <c r="A73" s="11"/>
      <c r="B73" s="11"/>
      <c r="C73" s="11"/>
      <c r="D73" s="11"/>
      <c r="E73" s="44"/>
      <c r="F73" s="44"/>
      <c r="G73" s="44"/>
      <c r="H73" s="11"/>
    </row>
    <row r="74" spans="1:8" ht="15.75">
      <c r="A74" s="11"/>
      <c r="B74" s="11"/>
      <c r="C74" s="11"/>
      <c r="D74" s="11"/>
      <c r="E74" s="44"/>
      <c r="F74" s="44"/>
      <c r="G74" s="44"/>
      <c r="H74" s="11"/>
    </row>
    <row r="75" spans="5:7" ht="15.75">
      <c r="E75" s="69"/>
      <c r="F75" s="69"/>
      <c r="G75" s="69"/>
    </row>
    <row r="76" spans="5:7" ht="15.75">
      <c r="E76" s="69"/>
      <c r="F76" s="69"/>
      <c r="G76" s="69"/>
    </row>
    <row r="77" spans="5:7" ht="15.75">
      <c r="E77" s="69"/>
      <c r="F77" s="69"/>
      <c r="G77" s="69"/>
    </row>
    <row r="78" spans="5:7" ht="15.75">
      <c r="E78" s="69"/>
      <c r="F78" s="69"/>
      <c r="G78" s="69"/>
    </row>
    <row r="79" spans="5:7" ht="15.75">
      <c r="E79" s="69"/>
      <c r="F79" s="69"/>
      <c r="G79" s="69"/>
    </row>
    <row r="80" spans="5:7" ht="15.75">
      <c r="E80" s="69"/>
      <c r="F80" s="69"/>
      <c r="G80" s="69"/>
    </row>
    <row r="81" spans="5:7" ht="15.75">
      <c r="E81" s="69"/>
      <c r="F81" s="69"/>
      <c r="G81" s="69"/>
    </row>
    <row r="82" spans="5:7" ht="15.75">
      <c r="E82" s="69"/>
      <c r="F82" s="69"/>
      <c r="G82" s="69"/>
    </row>
    <row r="83" spans="5:7" ht="15.75">
      <c r="E83" s="69"/>
      <c r="F83" s="69"/>
      <c r="G83" s="69"/>
    </row>
    <row r="84" spans="5:7" ht="15.75">
      <c r="E84" s="69"/>
      <c r="F84" s="69"/>
      <c r="G84" s="69"/>
    </row>
    <row r="85" spans="5:7" ht="15.75">
      <c r="E85" s="69"/>
      <c r="F85" s="69"/>
      <c r="G85" s="69"/>
    </row>
    <row r="86" spans="5:7" ht="15.75">
      <c r="E86" s="69"/>
      <c r="F86" s="69"/>
      <c r="G86" s="69"/>
    </row>
    <row r="87" spans="5:7" ht="15.75">
      <c r="E87" s="69"/>
      <c r="F87" s="69"/>
      <c r="G87" s="69"/>
    </row>
    <row r="88" spans="5:7" ht="15.75">
      <c r="E88" s="69"/>
      <c r="F88" s="69"/>
      <c r="G88" s="69"/>
    </row>
    <row r="89" spans="5:7" ht="15.75">
      <c r="E89" s="69"/>
      <c r="F89" s="69"/>
      <c r="G89" s="69"/>
    </row>
    <row r="90" spans="5:7" ht="15.75">
      <c r="E90" s="69"/>
      <c r="F90" s="69"/>
      <c r="G90" s="69"/>
    </row>
  </sheetData>
  <sheetProtection/>
  <printOptions/>
  <pageMargins left="0.88" right="0.69" top="0.65" bottom="0.81" header="0.5" footer="0.5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1"/>
  <sheetViews>
    <sheetView zoomScale="85" zoomScaleNormal="85" zoomScalePageLayoutView="0" workbookViewId="0" topLeftCell="A1">
      <selection activeCell="A6" sqref="A6"/>
    </sheetView>
  </sheetViews>
  <sheetFormatPr defaultColWidth="8.88671875" defaultRowHeight="15.75"/>
  <cols>
    <col min="1" max="1" width="34.10546875" style="5" customWidth="1"/>
    <col min="2" max="2" width="5.4453125" style="5" customWidth="1"/>
    <col min="3" max="3" width="12.4453125" style="5" customWidth="1"/>
    <col min="4" max="4" width="5.4453125" style="5" customWidth="1"/>
    <col min="5" max="5" width="12.4453125" style="5" customWidth="1"/>
    <col min="6" max="6" width="5.4453125" style="5" customWidth="1"/>
    <col min="7" max="7" width="12.4453125" style="5" customWidth="1"/>
    <col min="8" max="8" width="5.4453125" style="5" customWidth="1"/>
    <col min="9" max="9" width="8.88671875" style="5" customWidth="1"/>
    <col min="10" max="10" width="12.99609375" style="5" bestFit="1" customWidth="1"/>
    <col min="11" max="11" width="3.21484375" style="5" bestFit="1" customWidth="1"/>
    <col min="12" max="12" width="10.88671875" style="5" customWidth="1"/>
    <col min="13" max="13" width="3.21484375" style="5" bestFit="1" customWidth="1"/>
    <col min="14" max="16384" width="8.88671875" style="5" customWidth="1"/>
  </cols>
  <sheetData>
    <row r="1" spans="1:8" ht="23.25" thickBot="1">
      <c r="A1" s="1" t="s">
        <v>1</v>
      </c>
      <c r="B1" s="2"/>
      <c r="C1" s="3"/>
      <c r="D1" s="3"/>
      <c r="E1" s="3"/>
      <c r="F1" s="3"/>
      <c r="G1" s="3"/>
      <c r="H1" s="4"/>
    </row>
    <row r="2" spans="1:8" ht="18.75" customHeight="1">
      <c r="A2" s="6"/>
      <c r="B2" s="7"/>
      <c r="C2" s="8"/>
      <c r="D2" s="8"/>
      <c r="E2" s="8"/>
      <c r="F2" s="8"/>
      <c r="G2" s="8"/>
      <c r="H2" s="9"/>
    </row>
    <row r="3" spans="1:8" ht="18.75">
      <c r="A3" s="10"/>
      <c r="B3" s="11"/>
      <c r="C3" s="12" t="s">
        <v>4</v>
      </c>
      <c r="D3" s="11"/>
      <c r="E3" s="11"/>
      <c r="F3" s="11"/>
      <c r="G3" s="11"/>
      <c r="H3" s="13"/>
    </row>
    <row r="4" spans="1:8" ht="18.75">
      <c r="A4" s="10"/>
      <c r="B4" s="14"/>
      <c r="C4" s="12" t="s">
        <v>32</v>
      </c>
      <c r="D4" s="14"/>
      <c r="E4" s="15"/>
      <c r="F4" s="15"/>
      <c r="G4" s="15"/>
      <c r="H4" s="16"/>
    </row>
    <row r="5" spans="1:8" ht="15.75">
      <c r="A5" s="17"/>
      <c r="B5" s="14"/>
      <c r="C5" s="14"/>
      <c r="D5" s="14"/>
      <c r="E5" s="15"/>
      <c r="F5" s="15"/>
      <c r="G5" s="15"/>
      <c r="H5" s="16"/>
    </row>
    <row r="6" spans="1:8" ht="15.75">
      <c r="A6" s="18" t="s">
        <v>31</v>
      </c>
      <c r="B6" s="11"/>
      <c r="C6" s="11"/>
      <c r="D6" s="11"/>
      <c r="E6" s="11"/>
      <c r="F6" s="11"/>
      <c r="G6" s="19"/>
      <c r="H6" s="20" t="str">
        <f>'Belf. nyilv. nyvg. ép. alap'!H6</f>
        <v>Dátum:  2019/04/30</v>
      </c>
    </row>
    <row r="7" spans="1:8" ht="16.5" thickBot="1">
      <c r="A7" s="21"/>
      <c r="B7" s="22"/>
      <c r="C7" s="22"/>
      <c r="D7" s="22"/>
      <c r="E7" s="22"/>
      <c r="F7" s="22"/>
      <c r="G7" s="22"/>
      <c r="H7" s="23"/>
    </row>
    <row r="8" spans="1:8" ht="24.75" customHeight="1" thickBot="1">
      <c r="A8" s="24" t="s">
        <v>3</v>
      </c>
      <c r="B8" s="24"/>
      <c r="C8" s="24"/>
      <c r="D8" s="24"/>
      <c r="E8" s="24"/>
      <c r="F8" s="24"/>
      <c r="G8" s="24"/>
      <c r="H8" s="24"/>
    </row>
    <row r="9" spans="1:8" ht="15.75">
      <c r="A9" s="25"/>
      <c r="B9" s="26"/>
      <c r="C9" s="27"/>
      <c r="D9" s="27"/>
      <c r="E9" s="27"/>
      <c r="F9" s="27"/>
      <c r="G9" s="27"/>
      <c r="H9" s="28"/>
    </row>
    <row r="10" spans="1:8" ht="49.5">
      <c r="A10" s="29" t="s">
        <v>5</v>
      </c>
      <c r="B10" s="30"/>
      <c r="C10" s="31" t="s">
        <v>6</v>
      </c>
      <c r="D10" s="32"/>
      <c r="E10" s="31" t="s">
        <v>38</v>
      </c>
      <c r="F10" s="31"/>
      <c r="G10" s="31" t="s">
        <v>33</v>
      </c>
      <c r="H10" s="38"/>
    </row>
    <row r="11" spans="1:8" ht="17.25" thickBot="1">
      <c r="A11" s="34"/>
      <c r="B11" s="35"/>
      <c r="C11" s="36"/>
      <c r="D11" s="37"/>
      <c r="E11" s="35"/>
      <c r="F11" s="35"/>
      <c r="G11" s="35"/>
      <c r="H11" s="38"/>
    </row>
    <row r="12" spans="1:13" ht="19.5" customHeight="1" thickBot="1">
      <c r="A12" s="39" t="s">
        <v>34</v>
      </c>
      <c r="B12" s="40"/>
      <c r="C12" s="41">
        <f>C14+C19+C24+C29+C34+C45</f>
        <v>288</v>
      </c>
      <c r="D12" s="107"/>
      <c r="E12" s="43">
        <f>E14+E19+E24+E29+E34+E45</f>
        <v>3364027.716669751</v>
      </c>
      <c r="F12" s="108"/>
      <c r="G12" s="43">
        <f>G14+G19+G24+G29+G34+G45</f>
        <v>7380.247797964327</v>
      </c>
      <c r="H12" s="13"/>
      <c r="J12" s="44"/>
      <c r="K12" s="44"/>
      <c r="L12" s="44"/>
      <c r="M12" s="11"/>
    </row>
    <row r="13" spans="1:13" ht="16.5" thickBot="1">
      <c r="A13" s="45"/>
      <c r="B13" s="11"/>
      <c r="C13" s="42"/>
      <c r="D13" s="44"/>
      <c r="E13" s="44"/>
      <c r="F13" s="44"/>
      <c r="G13" s="44"/>
      <c r="H13" s="13"/>
      <c r="J13" s="11"/>
      <c r="K13" s="11"/>
      <c r="L13" s="44"/>
      <c r="M13" s="11"/>
    </row>
    <row r="14" spans="1:13" ht="16.5" thickBot="1">
      <c r="A14" s="46" t="s">
        <v>50</v>
      </c>
      <c r="B14" s="49"/>
      <c r="C14" s="41">
        <f>SUM(C16:C17)</f>
        <v>8</v>
      </c>
      <c r="D14" s="44"/>
      <c r="E14" s="43">
        <v>49758.102681333</v>
      </c>
      <c r="F14" s="44"/>
      <c r="G14" s="43">
        <v>181.311955859162</v>
      </c>
      <c r="H14" s="13"/>
      <c r="I14" s="69"/>
      <c r="J14" s="44"/>
      <c r="K14" s="11"/>
      <c r="L14" s="11"/>
      <c r="M14" s="11"/>
    </row>
    <row r="15" spans="1:13" ht="15.75">
      <c r="A15" s="45" t="s">
        <v>13</v>
      </c>
      <c r="B15" s="49"/>
      <c r="C15" s="42"/>
      <c r="D15" s="44"/>
      <c r="E15" s="44"/>
      <c r="F15" s="44"/>
      <c r="G15" s="44"/>
      <c r="H15" s="13"/>
      <c r="J15" s="11"/>
      <c r="K15" s="11"/>
      <c r="L15" s="11"/>
      <c r="M15" s="11"/>
    </row>
    <row r="16" spans="1:13" ht="15.75">
      <c r="A16" s="52" t="s">
        <v>27</v>
      </c>
      <c r="B16" s="49"/>
      <c r="C16" s="50">
        <v>8</v>
      </c>
      <c r="D16" s="44"/>
      <c r="E16" s="75">
        <v>49758.102681333</v>
      </c>
      <c r="F16" s="77"/>
      <c r="G16" s="75">
        <v>181.311955859162</v>
      </c>
      <c r="H16" s="13"/>
      <c r="J16" s="77"/>
      <c r="K16" s="44"/>
      <c r="L16" s="11"/>
      <c r="M16" s="11"/>
    </row>
    <row r="17" spans="1:13" ht="15.75">
      <c r="A17" s="58" t="s">
        <v>28</v>
      </c>
      <c r="B17" s="49"/>
      <c r="C17" s="50"/>
      <c r="D17" s="44"/>
      <c r="E17" s="75"/>
      <c r="F17" s="44"/>
      <c r="G17" s="51"/>
      <c r="H17" s="13"/>
      <c r="J17" s="77"/>
      <c r="K17" s="44"/>
      <c r="L17" s="44"/>
      <c r="M17" s="11"/>
    </row>
    <row r="18" spans="1:13" ht="16.5" thickBot="1">
      <c r="A18" s="48"/>
      <c r="B18" s="49"/>
      <c r="C18" s="42"/>
      <c r="D18" s="44"/>
      <c r="E18" s="44"/>
      <c r="F18" s="44"/>
      <c r="G18" s="44"/>
      <c r="H18" s="13"/>
      <c r="J18" s="44"/>
      <c r="K18" s="44"/>
      <c r="L18" s="44"/>
      <c r="M18" s="11"/>
    </row>
    <row r="19" spans="1:13" ht="16.5" thickBot="1">
      <c r="A19" s="46" t="s">
        <v>51</v>
      </c>
      <c r="B19" s="49"/>
      <c r="C19" s="41">
        <f>SUM(C21:C22)</f>
        <v>100</v>
      </c>
      <c r="D19" s="44"/>
      <c r="E19" s="43">
        <v>909560.890591756</v>
      </c>
      <c r="F19" s="44"/>
      <c r="G19" s="43">
        <v>-17080.6523134826</v>
      </c>
      <c r="H19" s="13"/>
      <c r="I19" s="69"/>
      <c r="J19" s="44"/>
      <c r="K19" s="11"/>
      <c r="L19" s="11"/>
      <c r="M19" s="11"/>
    </row>
    <row r="20" spans="1:13" ht="15.75">
      <c r="A20" s="45" t="s">
        <v>13</v>
      </c>
      <c r="B20" s="49"/>
      <c r="C20" s="42"/>
      <c r="D20" s="44"/>
      <c r="E20" s="44"/>
      <c r="F20" s="44"/>
      <c r="G20" s="44"/>
      <c r="H20" s="13"/>
      <c r="J20" s="11"/>
      <c r="K20" s="11"/>
      <c r="L20" s="11"/>
      <c r="M20" s="11"/>
    </row>
    <row r="21" spans="1:13" ht="15.75">
      <c r="A21" s="52" t="s">
        <v>59</v>
      </c>
      <c r="B21" s="49"/>
      <c r="C21" s="50">
        <v>61</v>
      </c>
      <c r="D21" s="44"/>
      <c r="E21" s="75">
        <v>412045.71974126395</v>
      </c>
      <c r="F21" s="77"/>
      <c r="G21" s="75">
        <v>-9442.71118694089</v>
      </c>
      <c r="H21" s="13"/>
      <c r="J21" s="77"/>
      <c r="K21" s="44"/>
      <c r="L21" s="11"/>
      <c r="M21" s="11"/>
    </row>
    <row r="22" spans="1:13" ht="15.75">
      <c r="A22" s="58" t="s">
        <v>60</v>
      </c>
      <c r="B22" s="49"/>
      <c r="C22" s="50">
        <v>39</v>
      </c>
      <c r="D22" s="44"/>
      <c r="E22" s="75">
        <v>497515.17085049103</v>
      </c>
      <c r="F22" s="44"/>
      <c r="G22" s="51">
        <v>-7637.94112654178</v>
      </c>
      <c r="H22" s="13"/>
      <c r="J22" s="77"/>
      <c r="K22" s="44"/>
      <c r="L22" s="44"/>
      <c r="M22" s="11"/>
    </row>
    <row r="23" spans="1:13" ht="16.5" thickBot="1">
      <c r="A23" s="48"/>
      <c r="B23" s="49"/>
      <c r="C23" s="42"/>
      <c r="D23" s="44"/>
      <c r="E23" s="44"/>
      <c r="F23" s="44"/>
      <c r="G23" s="44"/>
      <c r="H23" s="13"/>
      <c r="J23" s="44"/>
      <c r="K23" s="44"/>
      <c r="L23" s="44"/>
      <c r="M23" s="11"/>
    </row>
    <row r="24" spans="1:13" ht="16.5" thickBot="1">
      <c r="A24" s="46" t="s">
        <v>49</v>
      </c>
      <c r="B24" s="49"/>
      <c r="C24" s="41">
        <f>SUM(C26:C27)</f>
        <v>39</v>
      </c>
      <c r="D24" s="44"/>
      <c r="E24" s="43">
        <v>125660.60021443499</v>
      </c>
      <c r="F24" s="44"/>
      <c r="G24" s="43">
        <v>442.45283718307195</v>
      </c>
      <c r="H24" s="13"/>
      <c r="I24" s="69"/>
      <c r="J24" s="44"/>
      <c r="K24" s="11"/>
      <c r="L24" s="11"/>
      <c r="M24" s="11"/>
    </row>
    <row r="25" spans="1:13" ht="15.75">
      <c r="A25" s="45" t="s">
        <v>13</v>
      </c>
      <c r="B25" s="49"/>
      <c r="C25" s="42"/>
      <c r="D25" s="44"/>
      <c r="E25" s="44"/>
      <c r="F25" s="44"/>
      <c r="G25" s="44"/>
      <c r="H25" s="13"/>
      <c r="J25" s="11"/>
      <c r="K25" s="11"/>
      <c r="L25" s="11"/>
      <c r="M25" s="11"/>
    </row>
    <row r="26" spans="1:13" ht="15.75">
      <c r="A26" s="52" t="s">
        <v>27</v>
      </c>
      <c r="B26" s="49"/>
      <c r="C26" s="50">
        <v>5</v>
      </c>
      <c r="D26" s="44"/>
      <c r="E26" s="75">
        <v>22693.1412614357</v>
      </c>
      <c r="F26" s="77"/>
      <c r="G26" s="75">
        <v>442.45283786601595</v>
      </c>
      <c r="H26" s="13"/>
      <c r="J26" s="77"/>
      <c r="K26" s="44"/>
      <c r="L26" s="11"/>
      <c r="M26" s="11"/>
    </row>
    <row r="27" spans="1:13" ht="15.75">
      <c r="A27" s="58" t="s">
        <v>28</v>
      </c>
      <c r="B27" s="49"/>
      <c r="C27" s="50">
        <v>34</v>
      </c>
      <c r="D27" s="44"/>
      <c r="E27" s="75">
        <v>102967.458953</v>
      </c>
      <c r="F27" s="44"/>
      <c r="G27" s="51">
        <v>-6.8294334411621E-07</v>
      </c>
      <c r="H27" s="13"/>
      <c r="J27" s="77"/>
      <c r="K27" s="44"/>
      <c r="L27" s="44"/>
      <c r="M27" s="11"/>
    </row>
    <row r="28" spans="1:13" ht="16.5" thickBot="1">
      <c r="A28" s="48"/>
      <c r="B28" s="49"/>
      <c r="C28" s="42"/>
      <c r="D28" s="44"/>
      <c r="E28" s="44"/>
      <c r="F28" s="44"/>
      <c r="G28" s="44"/>
      <c r="H28" s="13"/>
      <c r="J28" s="44"/>
      <c r="K28" s="44"/>
      <c r="L28" s="44"/>
      <c r="M28" s="11"/>
    </row>
    <row r="29" spans="1:13" ht="16.5" thickBot="1">
      <c r="A29" s="46" t="s">
        <v>26</v>
      </c>
      <c r="B29" s="49"/>
      <c r="C29" s="41">
        <f>SUM(C31:C32)</f>
        <v>66</v>
      </c>
      <c r="D29" s="44"/>
      <c r="E29" s="43">
        <v>174183.53207518702</v>
      </c>
      <c r="F29" s="44"/>
      <c r="G29" s="43">
        <v>2270.95163020433</v>
      </c>
      <c r="H29" s="13"/>
      <c r="J29" s="100"/>
      <c r="K29" s="94"/>
      <c r="L29" s="95"/>
      <c r="M29" s="11"/>
    </row>
    <row r="30" spans="1:13" ht="15.75">
      <c r="A30" s="45" t="s">
        <v>13</v>
      </c>
      <c r="B30" s="49"/>
      <c r="C30" s="42"/>
      <c r="D30" s="44"/>
      <c r="E30" s="44"/>
      <c r="F30" s="44"/>
      <c r="G30" s="44"/>
      <c r="H30" s="13"/>
      <c r="J30" s="11"/>
      <c r="K30" s="11"/>
      <c r="L30" s="11"/>
      <c r="M30" s="11"/>
    </row>
    <row r="31" spans="1:13" ht="15.75">
      <c r="A31" s="52" t="s">
        <v>27</v>
      </c>
      <c r="B31" s="53"/>
      <c r="C31" s="71">
        <v>28</v>
      </c>
      <c r="D31" s="72"/>
      <c r="E31" s="73">
        <v>68594.7737253978</v>
      </c>
      <c r="F31" s="72"/>
      <c r="G31" s="73">
        <v>-26.0237662321052</v>
      </c>
      <c r="H31" s="57"/>
      <c r="J31" s="44"/>
      <c r="K31" s="89"/>
      <c r="L31" s="11"/>
      <c r="M31" s="11"/>
    </row>
    <row r="32" spans="1:13" ht="15.75">
      <c r="A32" s="58" t="s">
        <v>28</v>
      </c>
      <c r="B32" s="53"/>
      <c r="C32" s="71">
        <v>38</v>
      </c>
      <c r="D32" s="56"/>
      <c r="E32" s="73">
        <v>105588.75834978999</v>
      </c>
      <c r="F32" s="72"/>
      <c r="G32" s="73">
        <v>2296.97539643643</v>
      </c>
      <c r="H32" s="57"/>
      <c r="J32" s="11"/>
      <c r="K32" s="89"/>
      <c r="L32" s="11"/>
      <c r="M32" s="11"/>
    </row>
    <row r="33" spans="1:13" ht="16.5" thickBot="1">
      <c r="A33" s="58"/>
      <c r="B33" s="53"/>
      <c r="C33" s="97"/>
      <c r="D33" s="56"/>
      <c r="E33" s="70"/>
      <c r="F33" s="70"/>
      <c r="G33" s="70"/>
      <c r="H33" s="57"/>
      <c r="J33" s="44"/>
      <c r="K33" s="89"/>
      <c r="L33" s="11"/>
      <c r="M33" s="11"/>
    </row>
    <row r="34" spans="1:13" ht="16.5" thickBot="1">
      <c r="A34" s="46" t="s">
        <v>37</v>
      </c>
      <c r="B34" s="47"/>
      <c r="C34" s="41">
        <f>C35+C40</f>
        <v>18</v>
      </c>
      <c r="D34" s="44"/>
      <c r="E34" s="43">
        <v>1649451.40351846</v>
      </c>
      <c r="F34" s="44"/>
      <c r="G34" s="43">
        <v>19160.5679899268</v>
      </c>
      <c r="H34" s="13"/>
      <c r="J34" s="94"/>
      <c r="K34" s="94"/>
      <c r="L34" s="95"/>
      <c r="M34" s="11"/>
    </row>
    <row r="35" spans="1:13" ht="15.75">
      <c r="A35" s="98" t="s">
        <v>53</v>
      </c>
      <c r="B35" s="49"/>
      <c r="C35" s="50">
        <f>SUM(C37:C38)</f>
        <v>10</v>
      </c>
      <c r="D35" s="44"/>
      <c r="E35" s="51">
        <v>1496368.57997426</v>
      </c>
      <c r="F35" s="44"/>
      <c r="G35" s="51">
        <v>14980.3249454751</v>
      </c>
      <c r="H35" s="13"/>
      <c r="J35" s="11"/>
      <c r="K35" s="11"/>
      <c r="L35" s="11"/>
      <c r="M35" s="11"/>
    </row>
    <row r="36" spans="1:13" ht="15.75">
      <c r="A36" s="45" t="s">
        <v>13</v>
      </c>
      <c r="B36" s="49"/>
      <c r="C36" s="42"/>
      <c r="D36" s="44"/>
      <c r="E36" s="77"/>
      <c r="F36" s="44"/>
      <c r="G36" s="77"/>
      <c r="H36" s="57"/>
      <c r="J36" s="11"/>
      <c r="K36" s="89"/>
      <c r="L36" s="11"/>
      <c r="M36" s="11"/>
    </row>
    <row r="37" spans="1:14" ht="15.75">
      <c r="A37" s="52" t="s">
        <v>27</v>
      </c>
      <c r="B37" s="49"/>
      <c r="C37" s="50">
        <v>10</v>
      </c>
      <c r="D37" s="44"/>
      <c r="E37" s="75">
        <v>1496368.57997426</v>
      </c>
      <c r="F37" s="44"/>
      <c r="G37" s="75">
        <v>14980.3249454751</v>
      </c>
      <c r="H37" s="57"/>
      <c r="J37" s="44"/>
      <c r="K37" s="44"/>
      <c r="L37" s="44"/>
      <c r="M37" s="44"/>
      <c r="N37" s="44"/>
    </row>
    <row r="38" spans="1:14" ht="15.75">
      <c r="A38" s="58" t="s">
        <v>28</v>
      </c>
      <c r="B38" s="49"/>
      <c r="C38" s="50">
        <v>0</v>
      </c>
      <c r="D38" s="44"/>
      <c r="E38" s="75">
        <v>0</v>
      </c>
      <c r="F38" s="44"/>
      <c r="G38" s="75">
        <v>0</v>
      </c>
      <c r="H38" s="57"/>
      <c r="J38" s="44"/>
      <c r="K38" s="44"/>
      <c r="L38" s="44"/>
      <c r="M38" s="44"/>
      <c r="N38" s="44"/>
    </row>
    <row r="39" spans="1:13" ht="15.75">
      <c r="A39" s="48"/>
      <c r="B39" s="49"/>
      <c r="C39" s="42"/>
      <c r="D39" s="44"/>
      <c r="E39" s="77"/>
      <c r="F39" s="44"/>
      <c r="G39" s="77"/>
      <c r="H39" s="57"/>
      <c r="J39" s="44"/>
      <c r="K39" s="89"/>
      <c r="L39" s="11"/>
      <c r="M39" s="11"/>
    </row>
    <row r="40" spans="1:13" ht="15.75">
      <c r="A40" s="61" t="s">
        <v>54</v>
      </c>
      <c r="B40" s="53"/>
      <c r="C40" s="50">
        <f>SUM(C42:C43)</f>
        <v>8</v>
      </c>
      <c r="D40" s="44"/>
      <c r="E40" s="75">
        <v>153082.823544199</v>
      </c>
      <c r="F40" s="44"/>
      <c r="G40" s="75">
        <v>4180.24304445169</v>
      </c>
      <c r="H40" s="57"/>
      <c r="J40" s="11"/>
      <c r="K40" s="89"/>
      <c r="L40" s="11"/>
      <c r="M40" s="11"/>
    </row>
    <row r="41" spans="1:13" ht="15.75">
      <c r="A41" s="45" t="s">
        <v>13</v>
      </c>
      <c r="B41" s="53"/>
      <c r="C41" s="55"/>
      <c r="D41" s="56"/>
      <c r="E41" s="56"/>
      <c r="F41" s="56"/>
      <c r="G41" s="56"/>
      <c r="H41" s="57"/>
      <c r="J41" s="11"/>
      <c r="K41" s="89"/>
      <c r="L41" s="11"/>
      <c r="M41" s="11"/>
    </row>
    <row r="42" spans="1:13" ht="15.75">
      <c r="A42" s="52" t="s">
        <v>27</v>
      </c>
      <c r="B42" s="53"/>
      <c r="C42" s="54">
        <v>8</v>
      </c>
      <c r="D42" s="56"/>
      <c r="E42" s="74">
        <v>153082.823544199</v>
      </c>
      <c r="F42" s="56"/>
      <c r="G42" s="51">
        <v>4180.24304445169</v>
      </c>
      <c r="H42" s="57"/>
      <c r="J42" s="11"/>
      <c r="K42" s="89"/>
      <c r="L42" s="11"/>
      <c r="M42" s="11"/>
    </row>
    <row r="43" spans="1:13" ht="15.75">
      <c r="A43" s="58" t="s">
        <v>28</v>
      </c>
      <c r="B43" s="53"/>
      <c r="C43" s="54"/>
      <c r="D43" s="56"/>
      <c r="E43" s="74"/>
      <c r="F43" s="56"/>
      <c r="G43" s="59"/>
      <c r="H43" s="57"/>
      <c r="J43" s="11"/>
      <c r="K43" s="89"/>
      <c r="L43" s="11"/>
      <c r="M43" s="11"/>
    </row>
    <row r="44" spans="1:11" ht="16.5" thickBot="1">
      <c r="A44" s="48"/>
      <c r="B44" s="49"/>
      <c r="C44" s="42"/>
      <c r="D44" s="44"/>
      <c r="E44" s="44"/>
      <c r="F44" s="44"/>
      <c r="G44" s="44"/>
      <c r="H44" s="13"/>
      <c r="K44" s="89"/>
    </row>
    <row r="45" spans="1:10" ht="19.5" customHeight="1" thickBot="1">
      <c r="A45" s="46" t="s">
        <v>55</v>
      </c>
      <c r="B45" s="47"/>
      <c r="C45" s="41">
        <f>SUM(C46:C53)</f>
        <v>57</v>
      </c>
      <c r="D45" s="44"/>
      <c r="E45" s="43">
        <v>455413.18758857995</v>
      </c>
      <c r="F45" s="44"/>
      <c r="G45" s="43">
        <v>2405.615698273564</v>
      </c>
      <c r="H45" s="13"/>
      <c r="J45" s="69"/>
    </row>
    <row r="46" spans="1:10" ht="15.75">
      <c r="A46" s="48" t="s">
        <v>30</v>
      </c>
      <c r="B46" s="47"/>
      <c r="C46" s="50">
        <v>0</v>
      </c>
      <c r="D46" s="44"/>
      <c r="E46" s="75">
        <v>0</v>
      </c>
      <c r="F46" s="77"/>
      <c r="G46" s="75">
        <v>0</v>
      </c>
      <c r="H46" s="13"/>
      <c r="J46" s="89"/>
    </row>
    <row r="47" spans="1:11" ht="15.75">
      <c r="A47" s="48" t="s">
        <v>29</v>
      </c>
      <c r="B47" s="47"/>
      <c r="C47" s="50">
        <v>4</v>
      </c>
      <c r="D47" s="44"/>
      <c r="E47" s="75">
        <v>46944.992401</v>
      </c>
      <c r="F47" s="77"/>
      <c r="G47" s="75">
        <v>2084.6510206795297</v>
      </c>
      <c r="H47" s="13"/>
      <c r="J47" s="78"/>
      <c r="K47" s="78"/>
    </row>
    <row r="48" spans="1:11" ht="15.75">
      <c r="A48" s="48" t="s">
        <v>61</v>
      </c>
      <c r="B48" s="47"/>
      <c r="C48" s="50">
        <v>1</v>
      </c>
      <c r="D48" s="44"/>
      <c r="E48" s="75">
        <v>33675.871839</v>
      </c>
      <c r="F48" s="77"/>
      <c r="G48" s="75">
        <v>109.294508</v>
      </c>
      <c r="H48" s="13"/>
      <c r="J48" s="78"/>
      <c r="K48" s="78"/>
    </row>
    <row r="49" spans="1:12" ht="15.75">
      <c r="A49" s="48" t="s">
        <v>7</v>
      </c>
      <c r="B49" s="47"/>
      <c r="C49" s="50">
        <v>8</v>
      </c>
      <c r="D49" s="44"/>
      <c r="E49" s="75">
        <v>65925.338671</v>
      </c>
      <c r="F49" s="77"/>
      <c r="G49" s="99">
        <v>-272.3106365</v>
      </c>
      <c r="H49" s="13"/>
      <c r="J49" s="78"/>
      <c r="L49" s="78"/>
    </row>
    <row r="50" spans="1:12" ht="15.75">
      <c r="A50" s="48" t="s">
        <v>51</v>
      </c>
      <c r="B50" s="47"/>
      <c r="C50" s="50">
        <v>1</v>
      </c>
      <c r="D50" s="44"/>
      <c r="E50" s="75">
        <v>3194.08415458</v>
      </c>
      <c r="F50" s="77"/>
      <c r="G50" s="75">
        <v>0</v>
      </c>
      <c r="H50" s="13"/>
      <c r="J50" s="89"/>
      <c r="L50" s="77"/>
    </row>
    <row r="51" spans="1:12" ht="15.75">
      <c r="A51" s="48" t="s">
        <v>49</v>
      </c>
      <c r="B51" s="47"/>
      <c r="C51" s="50">
        <v>0</v>
      </c>
      <c r="D51" s="44"/>
      <c r="E51" s="75">
        <v>0</v>
      </c>
      <c r="F51" s="77"/>
      <c r="G51" s="75">
        <v>0</v>
      </c>
      <c r="H51" s="13"/>
      <c r="J51" s="89"/>
      <c r="L51" s="77"/>
    </row>
    <row r="52" spans="1:10" ht="15.75">
      <c r="A52" s="48" t="s">
        <v>26</v>
      </c>
      <c r="B52" s="47"/>
      <c r="C52" s="50">
        <v>7</v>
      </c>
      <c r="D52" s="44"/>
      <c r="E52" s="75">
        <v>37007.643701</v>
      </c>
      <c r="F52" s="77"/>
      <c r="G52" s="75">
        <v>524.7047</v>
      </c>
      <c r="H52" s="13"/>
      <c r="J52" s="89"/>
    </row>
    <row r="53" spans="1:10" ht="15.75">
      <c r="A53" s="48" t="s">
        <v>52</v>
      </c>
      <c r="B53" s="47"/>
      <c r="C53" s="50">
        <v>36</v>
      </c>
      <c r="D53" s="44"/>
      <c r="E53" s="75">
        <v>268665.256822</v>
      </c>
      <c r="F53" s="77"/>
      <c r="G53" s="75">
        <v>-40.7238939059657</v>
      </c>
      <c r="H53" s="13"/>
      <c r="J53" s="89"/>
    </row>
    <row r="54" spans="1:10" ht="16.5" thickBot="1">
      <c r="A54" s="48"/>
      <c r="B54" s="47"/>
      <c r="C54" s="42"/>
      <c r="D54" s="44"/>
      <c r="E54" s="77"/>
      <c r="F54" s="77"/>
      <c r="G54" s="77"/>
      <c r="H54" s="13"/>
      <c r="J54" s="89"/>
    </row>
    <row r="55" spans="1:8" ht="19.5" customHeight="1" thickBot="1">
      <c r="A55" s="46" t="s">
        <v>41</v>
      </c>
      <c r="B55" s="47"/>
      <c r="C55" s="41">
        <f>SUM(C57:C64)</f>
        <v>144</v>
      </c>
      <c r="D55" s="42"/>
      <c r="E55" s="43">
        <v>1313849.9262097</v>
      </c>
      <c r="F55" s="44"/>
      <c r="G55" s="43">
        <v>3681.95256786438</v>
      </c>
      <c r="H55" s="13"/>
    </row>
    <row r="56" spans="1:8" ht="15.75">
      <c r="A56" s="64" t="s">
        <v>22</v>
      </c>
      <c r="B56" s="47"/>
      <c r="C56" s="42"/>
      <c r="D56" s="42"/>
      <c r="E56" s="44"/>
      <c r="F56" s="44"/>
      <c r="G56" s="44"/>
      <c r="H56" s="13"/>
    </row>
    <row r="57" spans="1:8" ht="15.75">
      <c r="A57" s="48" t="s">
        <v>23</v>
      </c>
      <c r="B57" s="47"/>
      <c r="C57" s="50">
        <v>27</v>
      </c>
      <c r="D57" s="42"/>
      <c r="E57" s="75">
        <v>112231.58751310699</v>
      </c>
      <c r="F57" s="77"/>
      <c r="G57" s="75">
        <v>-1769.5764128875999</v>
      </c>
      <c r="H57" s="13"/>
    </row>
    <row r="58" spans="1:14" ht="15.75">
      <c r="A58" s="48" t="s">
        <v>24</v>
      </c>
      <c r="B58" s="47"/>
      <c r="C58" s="50">
        <v>5</v>
      </c>
      <c r="D58" s="42"/>
      <c r="E58" s="75">
        <v>25089.9145804548</v>
      </c>
      <c r="F58" s="77"/>
      <c r="G58" s="75">
        <v>-68.2545604308677</v>
      </c>
      <c r="H58" s="13"/>
      <c r="L58" s="91"/>
      <c r="N58" s="69"/>
    </row>
    <row r="59" spans="1:14" ht="15.75">
      <c r="A59" s="48" t="s">
        <v>25</v>
      </c>
      <c r="B59" s="47"/>
      <c r="C59" s="101">
        <v>64</v>
      </c>
      <c r="D59" s="42"/>
      <c r="E59" s="75">
        <v>801525.534397318</v>
      </c>
      <c r="F59" s="77"/>
      <c r="G59" s="75">
        <v>120172.67764963386</v>
      </c>
      <c r="H59" s="13"/>
      <c r="L59" s="91"/>
      <c r="N59" s="69"/>
    </row>
    <row r="60" spans="1:14" ht="15.75">
      <c r="A60" s="48" t="s">
        <v>62</v>
      </c>
      <c r="B60" s="47"/>
      <c r="C60" s="101">
        <v>1</v>
      </c>
      <c r="D60" s="42"/>
      <c r="E60" s="75">
        <v>4366.526729</v>
      </c>
      <c r="F60" s="77"/>
      <c r="G60" s="75">
        <v>-115308.1179623254</v>
      </c>
      <c r="H60" s="13"/>
      <c r="L60" s="91"/>
      <c r="N60" s="69"/>
    </row>
    <row r="61" spans="1:14" ht="15.75">
      <c r="A61" s="48" t="s">
        <v>57</v>
      </c>
      <c r="B61" s="47"/>
      <c r="C61" s="50">
        <v>8</v>
      </c>
      <c r="D61" s="42"/>
      <c r="E61" s="75">
        <v>49758.102681333</v>
      </c>
      <c r="F61" s="77"/>
      <c r="G61" s="75">
        <v>181.311955859162</v>
      </c>
      <c r="H61" s="13"/>
      <c r="L61" s="91"/>
      <c r="N61" s="69"/>
    </row>
    <row r="62" spans="1:14" ht="15.75">
      <c r="A62" s="48" t="s">
        <v>58</v>
      </c>
      <c r="B62" s="47"/>
      <c r="C62" s="50">
        <v>0</v>
      </c>
      <c r="D62" s="42"/>
      <c r="E62" s="75">
        <v>0</v>
      </c>
      <c r="F62" s="77"/>
      <c r="G62" s="85">
        <v>0</v>
      </c>
      <c r="H62" s="13"/>
      <c r="L62" s="91"/>
      <c r="N62" s="69"/>
    </row>
    <row r="63" spans="1:14" ht="15.75">
      <c r="A63" s="48" t="s">
        <v>63</v>
      </c>
      <c r="B63" s="47"/>
      <c r="C63" s="50">
        <v>31</v>
      </c>
      <c r="D63" s="42"/>
      <c r="E63" s="75">
        <v>167795.43676429402</v>
      </c>
      <c r="F63" s="77"/>
      <c r="G63" s="85">
        <v>-3706.33114643646</v>
      </c>
      <c r="H63" s="13"/>
      <c r="L63" s="91"/>
      <c r="N63" s="69"/>
    </row>
    <row r="64" spans="1:14" ht="15.75">
      <c r="A64" s="48" t="s">
        <v>35</v>
      </c>
      <c r="B64" s="47"/>
      <c r="C64" s="50">
        <v>8</v>
      </c>
      <c r="D64" s="42"/>
      <c r="E64" s="51">
        <v>153082.823544199</v>
      </c>
      <c r="F64" s="44"/>
      <c r="G64" s="51">
        <v>4180.24304445169</v>
      </c>
      <c r="H64" s="13"/>
      <c r="L64" s="91"/>
      <c r="N64" s="69"/>
    </row>
    <row r="65" spans="1:8" ht="16.5" thickBot="1">
      <c r="A65" s="65"/>
      <c r="B65" s="66"/>
      <c r="C65" s="67"/>
      <c r="D65" s="67"/>
      <c r="E65" s="67"/>
      <c r="F65" s="67"/>
      <c r="G65" s="67"/>
      <c r="H65" s="23"/>
    </row>
    <row r="66" spans="1:9" ht="15.75">
      <c r="A66" s="68"/>
      <c r="B66" s="11"/>
      <c r="C66" s="11"/>
      <c r="D66" s="11"/>
      <c r="E66" s="44"/>
      <c r="F66" s="44"/>
      <c r="G66" s="44"/>
      <c r="H66" s="11"/>
      <c r="I66" s="11"/>
    </row>
    <row r="67" spans="1:9" ht="15.75">
      <c r="A67" s="80" t="s">
        <v>42</v>
      </c>
      <c r="B67" s="11"/>
      <c r="C67" s="11"/>
      <c r="D67" s="11"/>
      <c r="E67" s="77"/>
      <c r="F67" s="44"/>
      <c r="G67" s="44"/>
      <c r="H67" s="11"/>
      <c r="I67" s="11"/>
    </row>
    <row r="68" spans="1:9" ht="15.75">
      <c r="A68" s="80"/>
      <c r="B68" s="11"/>
      <c r="C68" s="11"/>
      <c r="D68" s="11"/>
      <c r="E68" s="44"/>
      <c r="F68" s="44"/>
      <c r="G68" s="44"/>
      <c r="H68" s="11"/>
      <c r="I68" s="11"/>
    </row>
    <row r="69" spans="1:9" ht="15.75">
      <c r="A69" s="11"/>
      <c r="B69" s="11"/>
      <c r="C69" s="11"/>
      <c r="D69" s="11"/>
      <c r="E69" s="44"/>
      <c r="F69" s="11"/>
      <c r="G69" s="11"/>
      <c r="H69" s="11"/>
      <c r="I69" s="11"/>
    </row>
    <row r="70" spans="1:9" ht="15.75">
      <c r="A70" s="11"/>
      <c r="B70" s="11"/>
      <c r="C70" s="11"/>
      <c r="D70" s="11"/>
      <c r="E70" s="11"/>
      <c r="F70" s="11"/>
      <c r="G70" s="11"/>
      <c r="H70" s="11"/>
      <c r="I70" s="11"/>
    </row>
    <row r="71" ht="15.75">
      <c r="E71" s="69"/>
    </row>
  </sheetData>
  <sheetProtection/>
  <printOptions/>
  <pageMargins left="0.88" right="0.69" top="0.65" bottom="0.81" header="0.5" footer="0.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FEFSI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Szendi Sándor</dc:creator>
  <cp:keywords/>
  <dc:description/>
  <cp:lastModifiedBy>Windows-felhasználó</cp:lastModifiedBy>
  <cp:lastPrinted>2006-09-28T10:23:51Z</cp:lastPrinted>
  <dcterms:created xsi:type="dcterms:W3CDTF">1999-01-08T14:12:20Z</dcterms:created>
  <dcterms:modified xsi:type="dcterms:W3CDTF">2019-05-15T08:16:57Z</dcterms:modified>
  <cp:category/>
  <cp:version/>
  <cp:contentType/>
  <cp:contentStatus/>
</cp:coreProperties>
</file>